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780" windowWidth="18150" windowHeight="10515" tabRatio="907"/>
  </bookViews>
  <sheets>
    <sheet name="Summary table" sheetId="7" r:id="rId1"/>
  </sheets>
  <definedNames>
    <definedName name="_xlnm.Print_Area" localSheetId="0">'Summary table'!$A$1:$H$273</definedName>
    <definedName name="_xlnm.Print_Titles" localSheetId="0">'Summary table'!$1:$3</definedName>
  </definedNames>
  <calcPr calcId="125725"/>
</workbook>
</file>

<file path=xl/calcChain.xml><?xml version="1.0" encoding="utf-8"?>
<calcChain xmlns="http://schemas.openxmlformats.org/spreadsheetml/2006/main">
  <c r="D35" i="7"/>
  <c r="D70"/>
  <c r="E130" l="1"/>
  <c r="E106"/>
  <c r="H106"/>
  <c r="E70"/>
  <c r="F70"/>
  <c r="E35"/>
  <c r="F35"/>
  <c r="F130"/>
  <c r="G130"/>
  <c r="F106"/>
  <c r="G106"/>
  <c r="G70"/>
  <c r="G35"/>
  <c r="G5"/>
  <c r="H130"/>
  <c r="H70"/>
  <c r="H35"/>
  <c r="H201"/>
  <c r="H200"/>
  <c r="H199"/>
  <c r="H246"/>
</calcChain>
</file>

<file path=xl/sharedStrings.xml><?xml version="1.0" encoding="utf-8"?>
<sst xmlns="http://schemas.openxmlformats.org/spreadsheetml/2006/main" count="689" uniqueCount="193">
  <si>
    <t>Total</t>
  </si>
  <si>
    <t>-</t>
  </si>
  <si>
    <t>x</t>
  </si>
  <si>
    <t>%</t>
  </si>
  <si>
    <t>1000 euros</t>
  </si>
  <si>
    <t>§</t>
  </si>
  <si>
    <t>1 000 euros</t>
  </si>
  <si>
    <t>N.º</t>
  </si>
  <si>
    <t>Euros</t>
  </si>
  <si>
    <t>Nº</t>
  </si>
  <si>
    <t>2012 = 100</t>
  </si>
  <si>
    <t>DVD´s</t>
  </si>
  <si>
    <t>353,4</t>
  </si>
  <si>
    <t>63,6</t>
  </si>
  <si>
    <t>289,7</t>
  </si>
  <si>
    <t xml:space="preserve">CINEMA </t>
  </si>
  <si>
    <t>Unit</t>
  </si>
  <si>
    <t xml:space="preserve">   Men</t>
  </si>
  <si>
    <t xml:space="preserve">   Women</t>
  </si>
  <si>
    <t xml:space="preserve">   15 - 24 years</t>
  </si>
  <si>
    <t xml:space="preserve">   25 - 34 years</t>
  </si>
  <si>
    <t xml:space="preserve">   35 - 44 years</t>
  </si>
  <si>
    <t xml:space="preserve">   45 - 54 years</t>
  </si>
  <si>
    <t xml:space="preserve">   55 and more years </t>
  </si>
  <si>
    <t>EMPLOYMENT IN CULTURAL AND CREATIVE ACTIVITIES</t>
  </si>
  <si>
    <t xml:space="preserve">   Tertiary</t>
  </si>
  <si>
    <t>Age group</t>
  </si>
  <si>
    <t>Complete school level</t>
  </si>
  <si>
    <t>CONSUMER PRICE INDEX</t>
  </si>
  <si>
    <t>Consumer price index on cultural goods and services</t>
  </si>
  <si>
    <t>Cultural goods and services</t>
  </si>
  <si>
    <t xml:space="preserve">    Musical instruments</t>
  </si>
  <si>
    <t xml:space="preserve">   Primary</t>
  </si>
  <si>
    <t xml:space="preserve">   Secondary</t>
  </si>
  <si>
    <t>In proportion of total employment</t>
  </si>
  <si>
    <t xml:space="preserve">    Newspapers</t>
  </si>
  <si>
    <t xml:space="preserve">    Museums, libraries, zoological gardens</t>
  </si>
  <si>
    <t>ENTERPRISES IN CULTURAL AND CREATIVE ACTIVITIES</t>
  </si>
  <si>
    <t>Note: Calibrated values having as reference the population's estimations calculated from the 2011 Census' definitive results.</t>
  </si>
  <si>
    <t>Number of enterprises with main economic activity</t>
  </si>
  <si>
    <t xml:space="preserve">Retail sale of books in specialised stores </t>
  </si>
  <si>
    <t xml:space="preserve">Retail sale of newspapers and stationery in specialised stores </t>
  </si>
  <si>
    <t>Book publishing</t>
  </si>
  <si>
    <t>Publishing of newspapers</t>
  </si>
  <si>
    <t>Publishing of journals and periodicals</t>
  </si>
  <si>
    <t>Publishing of computer games</t>
  </si>
  <si>
    <t>Motion picture, video and television programme post-production activities</t>
  </si>
  <si>
    <t>Motion picture, video and television programme activities</t>
  </si>
  <si>
    <t>Motion picture, video and television programme distribution activities</t>
  </si>
  <si>
    <t>Motion picture projection activities</t>
  </si>
  <si>
    <t>Sound recording and music publishing activities</t>
  </si>
  <si>
    <t>Radio broadcasting</t>
  </si>
  <si>
    <t>Television programming and broadcasting activities</t>
  </si>
  <si>
    <t>News agency activities</t>
  </si>
  <si>
    <t>Architectural activities</t>
  </si>
  <si>
    <t>Advertising agencies</t>
  </si>
  <si>
    <t>Specialised design activities</t>
  </si>
  <si>
    <t>Photographic activities</t>
  </si>
  <si>
    <t>Translation and interpretation activities</t>
  </si>
  <si>
    <t>Renting of video tapes and disks</t>
  </si>
  <si>
    <t>Cultural education</t>
  </si>
  <si>
    <t>Performing arts</t>
  </si>
  <si>
    <t>Support activities to performing arts</t>
  </si>
  <si>
    <t>Artistic creation</t>
  </si>
  <si>
    <t>Operation of arts facilities</t>
  </si>
  <si>
    <t>Library and archives activities</t>
  </si>
  <si>
    <t>Museums activities</t>
  </si>
  <si>
    <t>Operation of historical sites and buildings and similar visitors attractions</t>
  </si>
  <si>
    <t>Retail sale of music and video recordings in specialised stores</t>
  </si>
  <si>
    <t>As a proportion of total enterprises</t>
  </si>
  <si>
    <t>Enterprises turnover</t>
  </si>
  <si>
    <t>CULTURAL GOODS INTERNATIONAL TRADE</t>
  </si>
  <si>
    <t>Export of goods</t>
  </si>
  <si>
    <t>Books, brochures, leaflets and similar publications</t>
  </si>
  <si>
    <t>Newspapers and periodicals</t>
  </si>
  <si>
    <t>CDs and compact discs</t>
  </si>
  <si>
    <t>Musical instruments, parts and accessories</t>
  </si>
  <si>
    <t>Works of art, collectors' pieces and antiques</t>
  </si>
  <si>
    <t>CULTURAL PARTICIPATION</t>
  </si>
  <si>
    <t xml:space="preserve">    Yes</t>
  </si>
  <si>
    <t xml:space="preserve">    No</t>
  </si>
  <si>
    <t xml:space="preserve">     No</t>
  </si>
  <si>
    <t>As a proportion of total exports</t>
  </si>
  <si>
    <t>As a proportion of total imports</t>
  </si>
  <si>
    <t xml:space="preserve">    More than 6 times</t>
  </si>
  <si>
    <t xml:space="preserve">    At least once a week</t>
  </si>
  <si>
    <t xml:space="preserve">    At least once a month</t>
  </si>
  <si>
    <t xml:space="preserve">    Less than once a week</t>
  </si>
  <si>
    <t xml:space="preserve">    Never</t>
  </si>
  <si>
    <t>CULTURAL HERITAGE</t>
  </si>
  <si>
    <t xml:space="preserve">    Total visitors</t>
  </si>
  <si>
    <t xml:space="preserve">    Visitors in school groups</t>
  </si>
  <si>
    <t xml:space="preserve">    Foreign visitors</t>
  </si>
  <si>
    <t>Museums</t>
  </si>
  <si>
    <t>VISUAL ARTS</t>
  </si>
  <si>
    <t xml:space="preserve">      Art galleries and other temporary exhibition spaces </t>
  </si>
  <si>
    <t xml:space="preserve">   Temporary exhibitions</t>
  </si>
  <si>
    <t xml:space="preserve">   Number of art galleries and other temporary exhibition spaces</t>
  </si>
  <si>
    <t xml:space="preserve">   Exhibited works</t>
  </si>
  <si>
    <t xml:space="preserve">    Number of museums</t>
  </si>
  <si>
    <t xml:space="preserve">    Less than 5 books</t>
  </si>
  <si>
    <t xml:space="preserve">    Between 5 and 10 books</t>
  </si>
  <si>
    <t xml:space="preserve">    More than 10 books</t>
  </si>
  <si>
    <t>Note: In 2012 the museums' survey was reformulated (changes in: the population, data collection and in the questionnaire)</t>
  </si>
  <si>
    <t>BOOKS AND PRESS</t>
  </si>
  <si>
    <t>Periodical publications</t>
  </si>
  <si>
    <t xml:space="preserve">   Number of periodical publications</t>
  </si>
  <si>
    <t xml:space="preserve">            from which:</t>
  </si>
  <si>
    <t xml:space="preserve">                Number of newspapers</t>
  </si>
  <si>
    <t xml:space="preserve">                Number of magazines</t>
  </si>
  <si>
    <t xml:space="preserve">   Annual editions</t>
  </si>
  <si>
    <t xml:space="preserve">   Total copies </t>
  </si>
  <si>
    <t xml:space="preserve">   Total circulation </t>
  </si>
  <si>
    <t xml:space="preserve">            From which: </t>
  </si>
  <si>
    <t xml:space="preserve">                Number of copies sold </t>
  </si>
  <si>
    <t xml:space="preserve">        Cinema precints</t>
  </si>
  <si>
    <t xml:space="preserve">        Screens in cinema precints</t>
  </si>
  <si>
    <t xml:space="preserve">        Cinema precints' total capacity</t>
  </si>
  <si>
    <t xml:space="preserve">        Exhibited movies</t>
  </si>
  <si>
    <t xml:space="preserve">        Movies produced</t>
  </si>
  <si>
    <t xml:space="preserve">        Movies supported</t>
  </si>
  <si>
    <t>Exhibition</t>
  </si>
  <si>
    <t xml:space="preserve">                Movies released</t>
  </si>
  <si>
    <t xml:space="preserve">        Total of cinema sessions</t>
  </si>
  <si>
    <t xml:space="preserve">        Total of cinema spectators </t>
  </si>
  <si>
    <t xml:space="preserve">        Box office receipts </t>
  </si>
  <si>
    <t>LIVE PERFORMANCES</t>
  </si>
  <si>
    <t xml:space="preserve">        Total sessions</t>
  </si>
  <si>
    <t xml:space="preserve">        Total spectators </t>
  </si>
  <si>
    <t xml:space="preserve">        Total tickets sold</t>
  </si>
  <si>
    <t xml:space="preserve">        Ticket office receipts </t>
  </si>
  <si>
    <t>HOUSEHOLD'S CULTURAL EXPENDITURE</t>
  </si>
  <si>
    <t xml:space="preserve">     Men</t>
  </si>
  <si>
    <t xml:space="preserve">     Women</t>
  </si>
  <si>
    <t xml:space="preserve">     30-44 years </t>
  </si>
  <si>
    <t xml:space="preserve">     45-64 years</t>
  </si>
  <si>
    <t xml:space="preserve">     65 and more years</t>
  </si>
  <si>
    <t>As a proportion of the household total average expenditure</t>
  </si>
  <si>
    <t xml:space="preserve">     Predominantly urban areas</t>
  </si>
  <si>
    <t xml:space="preserve">     Predominantly rural areas</t>
  </si>
  <si>
    <t>LOCAL GOVERNMENT EXPENDITURE ON CULTURAL AND CREATIVE ACTIVITIES</t>
  </si>
  <si>
    <t>Local Government - Municipalities</t>
  </si>
  <si>
    <t xml:space="preserve">                Current expenditure</t>
  </si>
  <si>
    <t xml:space="preserve">                Capital expenditure </t>
  </si>
  <si>
    <t xml:space="preserve">            From which:</t>
  </si>
  <si>
    <t xml:space="preserve">      Total expenditure on cultural and creative activities:</t>
  </si>
  <si>
    <t>By sex</t>
  </si>
  <si>
    <t xml:space="preserve">    Magazines and periodicals</t>
  </si>
  <si>
    <t xml:space="preserve">  From which:</t>
  </si>
  <si>
    <t xml:space="preserve">     Pianos, and other keyboard stringed instruments</t>
  </si>
  <si>
    <t xml:space="preserve">     Wind musical instruments "e.g. clarinets, trumpets, bagpipes"</t>
  </si>
  <si>
    <t xml:space="preserve">     Percussion musical instruments, e.g. drums, xylophones, cymbals, castanets, maracas</t>
  </si>
  <si>
    <t xml:space="preserve">     Musical instruments, the sound of which is produced, or must be amplified, electrically, e.g. organs, guitars, accordions</t>
  </si>
  <si>
    <t xml:space="preserve">     Musical boxes and other instruments</t>
  </si>
  <si>
    <t xml:space="preserve">     Parts and accessories for musical instruments</t>
  </si>
  <si>
    <t xml:space="preserve">     Paintings,watercolours and pastels, and drawings executed entirely by hand</t>
  </si>
  <si>
    <t xml:space="preserve">     Original engravings, prints and lithographs</t>
  </si>
  <si>
    <t xml:space="preserve">     Sculptures</t>
  </si>
  <si>
    <t xml:space="preserve">     Stamps</t>
  </si>
  <si>
    <t xml:space="preserve">     Collections</t>
  </si>
  <si>
    <t xml:space="preserve">     Antiques</t>
  </si>
  <si>
    <t xml:space="preserve">    Cinema, theatres and concerts</t>
  </si>
  <si>
    <t xml:space="preserve">    String musical instruments, e.g. guitars, violins, and harps (excl. with keyboard)</t>
  </si>
  <si>
    <t>Have you read less than 5 books, between 5 and 10 books or more than 10 books?</t>
  </si>
  <si>
    <t>In the last 12 months, how many times did you attended a live performance?</t>
  </si>
  <si>
    <t>Source:Adult Education Survey 2016 (AES).</t>
  </si>
  <si>
    <t>Source: Institute of Cinema and Audiovisual</t>
  </si>
  <si>
    <t>Domestic movies production</t>
  </si>
  <si>
    <t xml:space="preserve">        Movies released</t>
  </si>
  <si>
    <t>Household average expenditure in:</t>
  </si>
  <si>
    <t>Recreation and Culture (COICOP'S 09 class) - Total</t>
  </si>
  <si>
    <t>By sex (reference person)</t>
  </si>
  <si>
    <t xml:space="preserve">     Medium urban areas</t>
  </si>
  <si>
    <t>Note: In 2013 ther's a break in the serie. The questionnaire and data collection were changed.</t>
  </si>
  <si>
    <t>Age group (reference person)</t>
  </si>
  <si>
    <t>In the last 12 months, how often did you visited cultural sites?</t>
  </si>
  <si>
    <t>In  the last 12 months, how often did you read newspapers or magazines, including reading on the internet?</t>
  </si>
  <si>
    <t>In the last 12 month, as leisure activity, did you read a book?</t>
  </si>
  <si>
    <t>In the last 12 months, did you attended a live performance (theatre, music concerts, ballet or dance)?</t>
  </si>
  <si>
    <t>Note: Data acordingly with NACE-Rev2, exception to the year 2000, which is acordingly with NACE-Rev1</t>
  </si>
  <si>
    <t>Source: Household budget survey 2015/2016 and Household budget survey 2000.</t>
  </si>
  <si>
    <t>Degree of urbanization</t>
  </si>
  <si>
    <t>In the last 12 months, did you went to the cinema?</t>
  </si>
  <si>
    <t>In the last 12 months, how many movie sessions have you attended?</t>
  </si>
  <si>
    <t xml:space="preserve">    Everyday or almost everyday</t>
  </si>
  <si>
    <t xml:space="preserve">    Until 6 times</t>
  </si>
  <si>
    <t xml:space="preserve">     Until 29 years</t>
  </si>
  <si>
    <t xml:space="preserve"> -</t>
  </si>
  <si>
    <t xml:space="preserve">Imports of goods </t>
  </si>
  <si>
    <t>Note: The 2017 International Trade data are provisional and the 2016 data was revised (version of 10-09-2018).</t>
  </si>
  <si>
    <r>
      <t>In the last 12 months, have you visited</t>
    </r>
    <r>
      <rPr>
        <b/>
        <i/>
        <sz val="10"/>
        <color rgb="FFFF0000"/>
        <rFont val="Tahoma"/>
        <family val="2"/>
      </rPr>
      <t xml:space="preserve"> </t>
    </r>
    <r>
      <rPr>
        <b/>
        <i/>
        <sz val="10"/>
        <color indexed="8"/>
        <rFont val="Tahoma"/>
        <family val="2"/>
      </rPr>
      <t>any cultural site (monuments, museums, art galerie)?</t>
    </r>
  </si>
  <si>
    <r>
      <t>10</t>
    </r>
    <r>
      <rPr>
        <vertAlign val="superscript"/>
        <sz val="10"/>
        <color indexed="8"/>
        <rFont val="Tahoma"/>
        <family val="2"/>
      </rPr>
      <t xml:space="preserve"> 6 </t>
    </r>
    <r>
      <rPr>
        <sz val="10"/>
        <color indexed="8"/>
        <rFont val="Tahoma"/>
        <family val="2"/>
      </rPr>
      <t>euros</t>
    </r>
  </si>
  <si>
    <t>Summary Table - General data on cultural and creative sector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</si>
</sst>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0.0"/>
    <numFmt numFmtId="167" formatCode="#,##0.0"/>
    <numFmt numFmtId="169" formatCode="###0"/>
  </numFmts>
  <fonts count="27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10"/>
      <color indexed="14"/>
      <name val="Arial "/>
    </font>
    <font>
      <b/>
      <sz val="12"/>
      <color theme="0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9"/>
      <color indexed="8"/>
      <name val="Tahoma"/>
      <family val="2"/>
    </font>
    <font>
      <b/>
      <i/>
      <sz val="10"/>
      <color indexed="8"/>
      <name val="Tahoma"/>
      <family val="2"/>
    </font>
    <font>
      <sz val="8"/>
      <color indexed="8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i/>
      <sz val="8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14"/>
      <name val="Tahoma"/>
      <family val="2"/>
    </font>
    <font>
      <b/>
      <i/>
      <sz val="10"/>
      <color rgb="FFFF0000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vertAlign val="superscript"/>
      <sz val="10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73C7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A2537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/>
      <right/>
      <top style="thin">
        <color indexed="23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 style="thin">
        <color indexed="23"/>
      </top>
      <bottom/>
      <diagonal/>
    </border>
    <border>
      <left style="thin">
        <color indexed="8"/>
      </left>
      <right/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/>
      <top style="thin">
        <color indexed="63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8"/>
      </top>
      <bottom style="thin">
        <color indexed="8"/>
      </bottom>
      <diagonal/>
    </border>
    <border>
      <left/>
      <right style="thin">
        <color theme="0" tint="-0.14996795556505021"/>
      </right>
      <top style="medium">
        <color indexed="8"/>
      </top>
      <bottom style="thin">
        <color indexed="8"/>
      </bottom>
      <diagonal/>
    </border>
    <border>
      <left/>
      <right style="thin">
        <color theme="0" tint="-0.24994659260841701"/>
      </right>
      <top style="medium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8"/>
      </top>
      <bottom/>
      <diagonal/>
    </border>
    <border>
      <left/>
      <right style="thin">
        <color theme="0" tint="-0.14996795556505021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23"/>
      </bottom>
      <diagonal/>
    </border>
    <border>
      <left/>
      <right style="thin">
        <color theme="0" tint="-0.14996795556505021"/>
      </right>
      <top/>
      <bottom style="thin">
        <color indexed="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3"/>
      </top>
      <bottom style="thin">
        <color indexed="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3"/>
      </top>
      <bottom/>
      <diagonal/>
    </border>
    <border>
      <left/>
      <right style="thin">
        <color theme="0" tint="-0.14996795556505021"/>
      </right>
      <top style="thin">
        <color indexed="2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8"/>
      </bottom>
      <diagonal/>
    </border>
    <border>
      <left/>
      <right style="thin">
        <color theme="0" tint="-0.14996795556505021"/>
      </right>
      <top/>
      <bottom style="thin">
        <color indexed="8"/>
      </bottom>
      <diagonal/>
    </border>
    <border>
      <left style="thin">
        <color indexed="8"/>
      </left>
      <right style="thin">
        <color theme="0" tint="-0.1499679555650502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indexed="8"/>
      </bottom>
      <diagonal/>
    </border>
    <border>
      <left/>
      <right style="thin">
        <color theme="0" tint="-0.24994659260841701"/>
      </right>
      <top/>
      <bottom style="thin">
        <color indexed="8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indexed="6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3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8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499984740745262"/>
      </bottom>
      <diagonal/>
    </border>
    <border>
      <left/>
      <right style="thin">
        <color theme="0" tint="-0.24994659260841701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23"/>
      </left>
      <right style="thin">
        <color theme="0" tint="-0.24994659260841701"/>
      </right>
      <top style="thin">
        <color indexed="8"/>
      </top>
      <bottom/>
      <diagonal/>
    </border>
    <border>
      <left style="thin">
        <color indexed="23"/>
      </left>
      <right style="thin">
        <color theme="0" tint="-0.24994659260841701"/>
      </right>
      <top/>
      <bottom/>
      <diagonal/>
    </border>
    <border>
      <left style="thin">
        <color indexed="23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 style="medium">
        <color indexed="8"/>
      </top>
      <bottom/>
      <diagonal/>
    </border>
    <border>
      <left/>
      <right style="thin">
        <color theme="0" tint="-0.24994659260841701"/>
      </right>
      <top style="medium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8"/>
      </top>
      <bottom/>
      <diagonal/>
    </border>
    <border>
      <left style="thin">
        <color theme="0" tint="-0.24994659260841701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indexed="8"/>
      </left>
      <right style="thin">
        <color theme="0" tint="-0.14996795556505021"/>
      </right>
      <top style="thin">
        <color indexed="8"/>
      </top>
      <bottom/>
      <diagonal/>
    </border>
    <border>
      <left style="thin">
        <color indexed="8"/>
      </left>
      <right style="thin">
        <color theme="0" tint="-0.14996795556505021"/>
      </right>
      <top/>
      <bottom style="thin">
        <color indexed="23"/>
      </bottom>
      <diagonal/>
    </border>
    <border>
      <left/>
      <right style="thin">
        <color theme="0" tint="-0.24994659260841701"/>
      </right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8"/>
      </bottom>
      <diagonal/>
    </border>
    <border>
      <left style="thin">
        <color theme="0" tint="-0.14996795556505021"/>
      </left>
      <right style="thin">
        <color theme="0" tint="-0.24994659260841701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0" tint="-0.14996795556505021"/>
      </left>
      <right/>
      <top style="medium">
        <color indexed="8"/>
      </top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 tint="-0.14996795556505021"/>
      </right>
      <top style="thin">
        <color indexed="8"/>
      </top>
      <bottom/>
      <diagonal/>
    </border>
    <border>
      <left/>
      <right style="medium">
        <color theme="0" tint="-0.14996795556505021"/>
      </right>
      <top/>
      <bottom/>
      <diagonal/>
    </border>
    <border>
      <left/>
      <right style="thin">
        <color theme="0" tint="-0.34998626667073579"/>
      </right>
      <top/>
      <bottom style="thin">
        <color indexed="8"/>
      </bottom>
      <diagonal/>
    </border>
    <border>
      <left style="thin">
        <color theme="0" tint="-0.34998626667073579"/>
      </left>
      <right style="medium">
        <color theme="0" tint="-0.14996795556505021"/>
      </right>
      <top/>
      <bottom style="thin">
        <color indexed="8"/>
      </bottom>
      <diagonal/>
    </border>
    <border>
      <left/>
      <right/>
      <top style="thin">
        <color indexed="23"/>
      </top>
      <bottom style="thin">
        <color auto="1"/>
      </bottom>
      <diagonal/>
    </border>
    <border>
      <left style="thin">
        <color indexed="8"/>
      </left>
      <right/>
      <top style="thin">
        <color indexed="23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/>
      <top/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3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4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Alignment="1">
      <alignment vertical="center"/>
    </xf>
    <xf numFmtId="165" fontId="3" fillId="0" borderId="0" xfId="0" applyNumberFormat="1" applyFont="1" applyAlignment="1"/>
    <xf numFmtId="0" fontId="3" fillId="0" borderId="0" xfId="0" applyFont="1" applyBorder="1" applyAlignment="1"/>
    <xf numFmtId="0" fontId="4" fillId="0" borderId="0" xfId="0" applyFont="1"/>
    <xf numFmtId="0" fontId="5" fillId="2" borderId="0" xfId="0" applyFont="1" applyFill="1" applyBorder="1" applyAlignment="1">
      <alignment vertical="center"/>
    </xf>
    <xf numFmtId="165" fontId="3" fillId="0" borderId="0" xfId="0" applyNumberFormat="1" applyFont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/>
    <xf numFmtId="0" fontId="7" fillId="3" borderId="0" xfId="0" applyFont="1" applyFill="1" applyBorder="1" applyAlignment="1"/>
    <xf numFmtId="0" fontId="12" fillId="2" borderId="5" xfId="0" applyFont="1" applyFill="1" applyBorder="1" applyAlignment="1">
      <alignment vertical="center"/>
    </xf>
    <xf numFmtId="169" fontId="13" fillId="2" borderId="10" xfId="0" applyNumberFormat="1" applyFont="1" applyFill="1" applyBorder="1" applyAlignment="1">
      <alignment horizontal="center" vertical="center"/>
    </xf>
    <xf numFmtId="165" fontId="12" fillId="2" borderId="38" xfId="0" applyNumberFormat="1" applyFont="1" applyFill="1" applyBorder="1" applyAlignment="1">
      <alignment vertical="center"/>
    </xf>
    <xf numFmtId="165" fontId="12" fillId="2" borderId="39" xfId="0" applyNumberFormat="1" applyFont="1" applyFill="1" applyBorder="1" applyAlignment="1">
      <alignment vertical="center"/>
    </xf>
    <xf numFmtId="165" fontId="12" fillId="2" borderId="40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12" fillId="2" borderId="0" xfId="0" applyFont="1" applyFill="1" applyBorder="1" applyAlignment="1"/>
    <xf numFmtId="169" fontId="13" fillId="2" borderId="9" xfId="0" applyNumberFormat="1" applyFont="1" applyFill="1" applyBorder="1" applyAlignment="1">
      <alignment horizontal="center"/>
    </xf>
    <xf numFmtId="164" fontId="13" fillId="2" borderId="41" xfId="0" applyNumberFormat="1" applyFont="1" applyFill="1" applyBorder="1" applyAlignment="1">
      <alignment horizontal="center"/>
    </xf>
    <xf numFmtId="164" fontId="13" fillId="2" borderId="42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/>
    <xf numFmtId="0" fontId="13" fillId="3" borderId="0" xfId="0" applyFont="1" applyFill="1" applyBorder="1" applyAlignment="1"/>
    <xf numFmtId="165" fontId="13" fillId="2" borderId="43" xfId="0" applyNumberFormat="1" applyFont="1" applyFill="1" applyBorder="1" applyAlignment="1"/>
    <xf numFmtId="165" fontId="13" fillId="2" borderId="44" xfId="0" applyNumberFormat="1" applyFont="1" applyFill="1" applyBorder="1" applyAlignment="1"/>
    <xf numFmtId="165" fontId="13" fillId="2" borderId="43" xfId="0" applyNumberFormat="1" applyFont="1" applyFill="1" applyBorder="1" applyAlignment="1">
      <alignment horizontal="right"/>
    </xf>
    <xf numFmtId="165" fontId="13" fillId="2" borderId="44" xfId="0" applyNumberFormat="1" applyFont="1" applyFill="1" applyBorder="1" applyAlignment="1">
      <alignment horizontal="right"/>
    </xf>
    <xf numFmtId="165" fontId="13" fillId="2" borderId="0" xfId="0" applyNumberFormat="1" applyFont="1" applyFill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165" fontId="13" fillId="2" borderId="45" xfId="0" applyNumberFormat="1" applyFont="1" applyFill="1" applyBorder="1" applyAlignment="1"/>
    <xf numFmtId="165" fontId="13" fillId="2" borderId="46" xfId="0" applyNumberFormat="1" applyFont="1" applyFill="1" applyBorder="1" applyAlignment="1"/>
    <xf numFmtId="165" fontId="13" fillId="2" borderId="7" xfId="0" applyNumberFormat="1" applyFont="1" applyFill="1" applyBorder="1" applyAlignment="1"/>
    <xf numFmtId="0" fontId="14" fillId="2" borderId="94" xfId="0" applyFont="1" applyFill="1" applyBorder="1" applyAlignment="1"/>
    <xf numFmtId="164" fontId="13" fillId="2" borderId="95" xfId="0" applyNumberFormat="1" applyFont="1" applyFill="1" applyBorder="1" applyAlignment="1">
      <alignment horizontal="center"/>
    </xf>
    <xf numFmtId="165" fontId="15" fillId="2" borderId="96" xfId="0" applyNumberFormat="1" applyFont="1" applyFill="1" applyBorder="1" applyAlignment="1"/>
    <xf numFmtId="165" fontId="15" fillId="2" borderId="94" xfId="0" applyNumberFormat="1" applyFont="1" applyFill="1" applyBorder="1" applyAlignment="1"/>
    <xf numFmtId="0" fontId="12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vertical="center" wrapText="1"/>
    </xf>
    <xf numFmtId="164" fontId="13" fillId="4" borderId="8" xfId="0" applyNumberFormat="1" applyFont="1" applyFill="1" applyBorder="1" applyAlignment="1">
      <alignment horizontal="right"/>
    </xf>
    <xf numFmtId="164" fontId="13" fillId="4" borderId="5" xfId="0" applyNumberFormat="1" applyFont="1" applyFill="1" applyBorder="1" applyAlignment="1">
      <alignment horizontal="right"/>
    </xf>
    <xf numFmtId="164" fontId="12" fillId="4" borderId="5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wrapText="1"/>
    </xf>
    <xf numFmtId="165" fontId="13" fillId="2" borderId="9" xfId="0" applyNumberFormat="1" applyFont="1" applyFill="1" applyBorder="1" applyAlignment="1">
      <alignment horizontal="center"/>
    </xf>
    <xf numFmtId="2" fontId="12" fillId="2" borderId="41" xfId="0" applyNumberFormat="1" applyFont="1" applyFill="1" applyBorder="1" applyAlignment="1"/>
    <xf numFmtId="2" fontId="12" fillId="2" borderId="42" xfId="0" applyNumberFormat="1" applyFont="1" applyFill="1" applyBorder="1" applyAlignment="1"/>
    <xf numFmtId="2" fontId="12" fillId="2" borderId="6" xfId="0" applyNumberFormat="1" applyFont="1" applyFill="1" applyBorder="1" applyAlignment="1"/>
    <xf numFmtId="164" fontId="12" fillId="2" borderId="6" xfId="0" applyNumberFormat="1" applyFont="1" applyFill="1" applyBorder="1" applyAlignment="1">
      <alignment horizontal="right"/>
    </xf>
    <xf numFmtId="164" fontId="13" fillId="3" borderId="0" xfId="0" applyNumberFormat="1" applyFont="1" applyFill="1" applyBorder="1" applyAlignment="1">
      <alignment horizontal="right"/>
    </xf>
    <xf numFmtId="2" fontId="13" fillId="2" borderId="43" xfId="0" applyNumberFormat="1" applyFont="1" applyFill="1" applyBorder="1" applyAlignment="1"/>
    <xf numFmtId="2" fontId="13" fillId="2" borderId="44" xfId="0" applyNumberFormat="1" applyFont="1" applyFill="1" applyBorder="1" applyAlignment="1"/>
    <xf numFmtId="2" fontId="13" fillId="2" borderId="0" xfId="0" applyNumberFormat="1" applyFont="1" applyFill="1" applyBorder="1" applyAlignment="1"/>
    <xf numFmtId="2" fontId="17" fillId="3" borderId="43" xfId="0" applyNumberFormat="1" applyFont="1" applyFill="1" applyBorder="1" applyAlignment="1"/>
    <xf numFmtId="2" fontId="17" fillId="3" borderId="44" xfId="0" applyNumberFormat="1" applyFont="1" applyFill="1" applyBorder="1" applyAlignment="1"/>
    <xf numFmtId="2" fontId="17" fillId="3" borderId="0" xfId="0" applyNumberFormat="1" applyFont="1" applyFill="1" applyBorder="1" applyAlignment="1"/>
    <xf numFmtId="0" fontId="18" fillId="2" borderId="97" xfId="0" applyFont="1" applyFill="1" applyBorder="1"/>
    <xf numFmtId="165" fontId="18" fillId="2" borderId="98" xfId="0" applyNumberFormat="1" applyFont="1" applyFill="1" applyBorder="1" applyAlignment="1">
      <alignment horizontal="center"/>
    </xf>
    <xf numFmtId="165" fontId="18" fillId="2" borderId="99" xfId="0" applyNumberFormat="1" applyFont="1" applyFill="1" applyBorder="1" applyAlignment="1">
      <alignment horizontal="right"/>
    </xf>
    <xf numFmtId="165" fontId="18" fillId="2" borderId="100" xfId="0" applyNumberFormat="1" applyFont="1" applyFill="1" applyBorder="1" applyAlignment="1">
      <alignment horizontal="right"/>
    </xf>
    <xf numFmtId="164" fontId="18" fillId="2" borderId="99" xfId="0" applyNumberFormat="1" applyFont="1" applyFill="1" applyBorder="1" applyAlignment="1">
      <alignment horizontal="right"/>
    </xf>
    <xf numFmtId="164" fontId="18" fillId="2" borderId="97" xfId="0" applyNumberFormat="1" applyFont="1" applyFill="1" applyBorder="1" applyAlignment="1"/>
    <xf numFmtId="0" fontId="18" fillId="2" borderId="0" xfId="0" applyFont="1" applyFill="1" applyBorder="1"/>
    <xf numFmtId="165" fontId="18" fillId="2" borderId="0" xfId="0" applyNumberFormat="1" applyFont="1" applyFill="1" applyBorder="1" applyAlignment="1">
      <alignment horizontal="center"/>
    </xf>
    <xf numFmtId="165" fontId="18" fillId="2" borderId="0" xfId="0" applyNumberFormat="1" applyFont="1" applyFill="1" applyBorder="1" applyAlignment="1">
      <alignment horizontal="right"/>
    </xf>
    <xf numFmtId="164" fontId="18" fillId="2" borderId="0" xfId="0" applyNumberFormat="1" applyFont="1" applyFill="1" applyBorder="1" applyAlignment="1">
      <alignment horizontal="right"/>
    </xf>
    <xf numFmtId="164" fontId="18" fillId="2" borderId="0" xfId="0" applyNumberFormat="1" applyFont="1" applyFill="1" applyBorder="1" applyAlignment="1"/>
    <xf numFmtId="0" fontId="12" fillId="4" borderId="107" xfId="0" applyFont="1" applyFill="1" applyBorder="1" applyAlignment="1">
      <alignment horizontal="center" vertical="center"/>
    </xf>
    <xf numFmtId="164" fontId="13" fillId="4" borderId="107" xfId="0" applyNumberFormat="1" applyFont="1" applyFill="1" applyBorder="1" applyAlignment="1">
      <alignment horizontal="center"/>
    </xf>
    <xf numFmtId="0" fontId="11" fillId="4" borderId="107" xfId="0" applyFont="1" applyFill="1" applyBorder="1" applyAlignment="1">
      <alignment horizontal="center"/>
    </xf>
    <xf numFmtId="164" fontId="13" fillId="4" borderId="107" xfId="0" applyNumberFormat="1" applyFont="1" applyFill="1" applyBorder="1" applyAlignment="1"/>
    <xf numFmtId="0" fontId="12" fillId="2" borderId="11" xfId="0" applyFont="1" applyFill="1" applyBorder="1" applyAlignment="1">
      <alignment vertical="center"/>
    </xf>
    <xf numFmtId="164" fontId="13" fillId="2" borderId="22" xfId="0" applyNumberFormat="1" applyFont="1" applyFill="1" applyBorder="1" applyAlignment="1">
      <alignment horizontal="center" vertical="center"/>
    </xf>
    <xf numFmtId="164" fontId="13" fillId="2" borderId="11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wrapText="1"/>
    </xf>
    <xf numFmtId="164" fontId="13" fillId="3" borderId="12" xfId="0" applyNumberFormat="1" applyFont="1" applyFill="1" applyBorder="1" applyAlignment="1">
      <alignment horizontal="center"/>
    </xf>
    <xf numFmtId="164" fontId="13" fillId="3" borderId="79" xfId="0" applyNumberFormat="1" applyFont="1" applyFill="1" applyBorder="1" applyAlignment="1">
      <alignment horizontal="right"/>
    </xf>
    <xf numFmtId="164" fontId="13" fillId="3" borderId="43" xfId="0" applyNumberFormat="1" applyFont="1" applyFill="1" applyBorder="1" applyAlignment="1">
      <alignment horizontal="right"/>
    </xf>
    <xf numFmtId="164" fontId="13" fillId="3" borderId="52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vertical="center" wrapText="1"/>
    </xf>
    <xf numFmtId="164" fontId="13" fillId="3" borderId="12" xfId="0" applyNumberFormat="1" applyFont="1" applyFill="1" applyBorder="1" applyAlignment="1">
      <alignment horizontal="center" vertical="center"/>
    </xf>
    <xf numFmtId="164" fontId="13" fillId="3" borderId="52" xfId="0" applyNumberFormat="1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/>
    <xf numFmtId="164" fontId="13" fillId="3" borderId="80" xfId="0" applyNumberFormat="1" applyFont="1" applyFill="1" applyBorder="1" applyAlignment="1"/>
    <xf numFmtId="164" fontId="13" fillId="3" borderId="0" xfId="0" applyNumberFormat="1" applyFont="1" applyFill="1" applyBorder="1" applyAlignment="1">
      <alignment horizontal="center"/>
    </xf>
    <xf numFmtId="164" fontId="13" fillId="3" borderId="43" xfId="0" applyNumberFormat="1" applyFont="1" applyFill="1" applyBorder="1" applyAlignment="1"/>
    <xf numFmtId="0" fontId="19" fillId="3" borderId="14" xfId="0" applyFont="1" applyFill="1" applyBorder="1" applyAlignment="1"/>
    <xf numFmtId="164" fontId="13" fillId="3" borderId="13" xfId="0" applyNumberFormat="1" applyFont="1" applyFill="1" applyBorder="1" applyAlignment="1">
      <alignment horizontal="center"/>
    </xf>
    <xf numFmtId="165" fontId="20" fillId="0" borderId="81" xfId="0" applyNumberFormat="1" applyFont="1" applyFill="1" applyBorder="1" applyAlignment="1">
      <alignment horizontal="right"/>
    </xf>
    <xf numFmtId="165" fontId="15" fillId="3" borderId="47" xfId="0" applyNumberFormat="1" applyFont="1" applyFill="1" applyBorder="1" applyAlignment="1">
      <alignment horizontal="right"/>
    </xf>
    <xf numFmtId="164" fontId="15" fillId="3" borderId="14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164" fontId="13" fillId="4" borderId="32" xfId="0" applyNumberFormat="1" applyFont="1" applyFill="1" applyBorder="1" applyAlignment="1">
      <alignment horizontal="center"/>
    </xf>
    <xf numFmtId="164" fontId="13" fillId="4" borderId="32" xfId="0" applyNumberFormat="1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/>
    <xf numFmtId="164" fontId="13" fillId="3" borderId="0" xfId="0" applyNumberFormat="1" applyFont="1" applyFill="1" applyBorder="1" applyAlignment="1"/>
    <xf numFmtId="164" fontId="13" fillId="3" borderId="7" xfId="0" applyNumberFormat="1" applyFont="1" applyFill="1" applyBorder="1" applyAlignment="1"/>
    <xf numFmtId="164" fontId="13" fillId="3" borderId="14" xfId="0" applyNumberFormat="1" applyFont="1" applyFill="1" applyBorder="1" applyAlignment="1">
      <alignment horizontal="right"/>
    </xf>
    <xf numFmtId="165" fontId="12" fillId="3" borderId="105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4" borderId="106" xfId="0" applyFont="1" applyFill="1" applyBorder="1" applyAlignment="1">
      <alignment horizontal="center" vertical="center"/>
    </xf>
    <xf numFmtId="164" fontId="13" fillId="4" borderId="106" xfId="0" applyNumberFormat="1" applyFont="1" applyFill="1" applyBorder="1" applyAlignment="1">
      <alignment horizontal="center"/>
    </xf>
    <xf numFmtId="164" fontId="12" fillId="4" borderId="106" xfId="0" applyNumberFormat="1" applyFont="1" applyFill="1" applyBorder="1" applyAlignment="1"/>
    <xf numFmtId="0" fontId="12" fillId="2" borderId="6" xfId="0" applyFont="1" applyFill="1" applyBorder="1" applyAlignment="1">
      <alignment vertical="center" wrapText="1"/>
    </xf>
    <xf numFmtId="164" fontId="13" fillId="2" borderId="17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164" fontId="13" fillId="3" borderId="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right"/>
    </xf>
    <xf numFmtId="164" fontId="13" fillId="2" borderId="43" xfId="0" applyNumberFormat="1" applyFont="1" applyFill="1" applyBorder="1" applyAlignment="1">
      <alignment horizontal="right"/>
    </xf>
    <xf numFmtId="164" fontId="13" fillId="2" borderId="44" xfId="0" applyNumberFormat="1" applyFont="1" applyFill="1" applyBorder="1" applyAlignment="1">
      <alignment horizontal="right"/>
    </xf>
    <xf numFmtId="0" fontId="13" fillId="2" borderId="19" xfId="0" applyFont="1" applyFill="1" applyBorder="1" applyAlignment="1">
      <alignment wrapText="1"/>
    </xf>
    <xf numFmtId="164" fontId="13" fillId="2" borderId="20" xfId="0" applyNumberFormat="1" applyFont="1" applyFill="1" applyBorder="1" applyAlignment="1">
      <alignment horizontal="center"/>
    </xf>
    <xf numFmtId="164" fontId="13" fillId="2" borderId="21" xfId="0" applyNumberFormat="1" applyFont="1" applyFill="1" applyBorder="1" applyAlignment="1">
      <alignment horizontal="center"/>
    </xf>
    <xf numFmtId="164" fontId="13" fillId="2" borderId="48" xfId="0" applyNumberFormat="1" applyFont="1" applyFill="1" applyBorder="1" applyAlignment="1">
      <alignment horizontal="center"/>
    </xf>
    <xf numFmtId="164" fontId="13" fillId="2" borderId="49" xfId="0" applyNumberFormat="1" applyFont="1" applyFill="1" applyBorder="1" applyAlignment="1">
      <alignment horizontal="center"/>
    </xf>
    <xf numFmtId="164" fontId="13" fillId="2" borderId="19" xfId="0" applyNumberFormat="1" applyFont="1" applyFill="1" applyBorder="1" applyAlignment="1">
      <alignment horizontal="center"/>
    </xf>
    <xf numFmtId="164" fontId="13" fillId="2" borderId="19" xfId="0" applyNumberFormat="1" applyFont="1" applyFill="1" applyBorder="1" applyAlignment="1">
      <alignment horizontal="right"/>
    </xf>
    <xf numFmtId="0" fontId="14" fillId="2" borderId="11" xfId="0" applyFont="1" applyFill="1" applyBorder="1" applyAlignment="1">
      <alignment wrapText="1"/>
    </xf>
    <xf numFmtId="164" fontId="13" fillId="2" borderId="22" xfId="0" applyNumberFormat="1" applyFont="1" applyFill="1" applyBorder="1" applyAlignment="1">
      <alignment horizontal="center"/>
    </xf>
    <xf numFmtId="2" fontId="12" fillId="0" borderId="23" xfId="0" applyNumberFormat="1" applyFont="1" applyBorder="1" applyAlignment="1"/>
    <xf numFmtId="2" fontId="12" fillId="0" borderId="50" xfId="0" applyNumberFormat="1" applyFont="1" applyBorder="1" applyAlignment="1"/>
    <xf numFmtId="2" fontId="12" fillId="0" borderId="51" xfId="0" applyNumberFormat="1" applyFont="1" applyBorder="1" applyAlignment="1"/>
    <xf numFmtId="2" fontId="12" fillId="0" borderId="11" xfId="0" applyNumberFormat="1" applyFont="1" applyBorder="1" applyAlignment="1"/>
    <xf numFmtId="0" fontId="12" fillId="2" borderId="11" xfId="0" applyFont="1" applyFill="1" applyBorder="1" applyAlignment="1">
      <alignment vertical="center" wrapText="1"/>
    </xf>
    <xf numFmtId="164" fontId="13" fillId="2" borderId="9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164" fontId="13" fillId="2" borderId="12" xfId="0" applyNumberFormat="1" applyFont="1" applyFill="1" applyBorder="1" applyAlignment="1">
      <alignment horizontal="center" wrapText="1"/>
    </xf>
    <xf numFmtId="2" fontId="12" fillId="2" borderId="23" xfId="0" applyNumberFormat="1" applyFont="1" applyFill="1" applyBorder="1" applyAlignment="1"/>
    <xf numFmtId="2" fontId="12" fillId="2" borderId="50" xfId="0" applyNumberFormat="1" applyFont="1" applyFill="1" applyBorder="1" applyAlignment="1"/>
    <xf numFmtId="2" fontId="12" fillId="2" borderId="51" xfId="0" applyNumberFormat="1" applyFont="1" applyFill="1" applyBorder="1" applyAlignment="1"/>
    <xf numFmtId="2" fontId="12" fillId="2" borderId="11" xfId="0" applyNumberFormat="1" applyFont="1" applyFill="1" applyBorder="1" applyAlignment="1"/>
    <xf numFmtId="0" fontId="16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164" fontId="13" fillId="2" borderId="26" xfId="0" applyNumberFormat="1" applyFont="1" applyFill="1" applyBorder="1" applyAlignment="1">
      <alignment horizontal="center" vertical="center"/>
    </xf>
    <xf numFmtId="164" fontId="13" fillId="3" borderId="54" xfId="0" applyNumberFormat="1" applyFont="1" applyFill="1" applyBorder="1" applyAlignment="1">
      <alignment vertical="center"/>
    </xf>
    <xf numFmtId="164" fontId="13" fillId="3" borderId="55" xfId="0" applyNumberFormat="1" applyFont="1" applyFill="1" applyBorder="1" applyAlignment="1">
      <alignment vertical="center"/>
    </xf>
    <xf numFmtId="164" fontId="13" fillId="2" borderId="25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top"/>
    </xf>
    <xf numFmtId="164" fontId="13" fillId="2" borderId="9" xfId="0" applyNumberFormat="1" applyFont="1" applyFill="1" applyBorder="1" applyAlignment="1">
      <alignment horizontal="center" vertical="top"/>
    </xf>
    <xf numFmtId="165" fontId="13" fillId="3" borderId="56" xfId="0" applyNumberFormat="1" applyFont="1" applyFill="1" applyBorder="1" applyAlignment="1">
      <alignment horizontal="right" vertical="top"/>
    </xf>
    <xf numFmtId="165" fontId="13" fillId="3" borderId="43" xfId="0" applyNumberFormat="1" applyFont="1" applyFill="1" applyBorder="1" applyAlignment="1">
      <alignment horizontal="right" vertical="top"/>
    </xf>
    <xf numFmtId="164" fontId="13" fillId="3" borderId="0" xfId="0" applyNumberFormat="1" applyFont="1" applyFill="1" applyBorder="1" applyAlignment="1">
      <alignment horizontal="right" vertical="top"/>
    </xf>
    <xf numFmtId="0" fontId="21" fillId="2" borderId="0" xfId="0" applyFont="1" applyFill="1" applyBorder="1" applyAlignment="1">
      <alignment vertical="center"/>
    </xf>
    <xf numFmtId="165" fontId="13" fillId="3" borderId="56" xfId="0" applyNumberFormat="1" applyFont="1" applyFill="1" applyBorder="1" applyAlignment="1">
      <alignment horizontal="right" vertical="center"/>
    </xf>
    <xf numFmtId="165" fontId="13" fillId="3" borderId="43" xfId="0" applyNumberFormat="1" applyFont="1" applyFill="1" applyBorder="1" applyAlignment="1">
      <alignment horizontal="right" vertical="center"/>
    </xf>
    <xf numFmtId="0" fontId="22" fillId="2" borderId="0" xfId="0" applyFont="1" applyFill="1" applyBorder="1"/>
    <xf numFmtId="164" fontId="13" fillId="2" borderId="23" xfId="0" applyNumberFormat="1" applyFont="1" applyFill="1" applyBorder="1" applyAlignment="1">
      <alignment horizontal="center"/>
    </xf>
    <xf numFmtId="165" fontId="13" fillId="3" borderId="82" xfId="0" applyNumberFormat="1" applyFont="1" applyFill="1" applyBorder="1" applyAlignment="1">
      <alignment horizontal="right"/>
    </xf>
    <xf numFmtId="165" fontId="13" fillId="3" borderId="57" xfId="0" applyNumberFormat="1" applyFont="1" applyFill="1" applyBorder="1" applyAlignment="1">
      <alignment horizontal="right"/>
    </xf>
    <xf numFmtId="165" fontId="13" fillId="3" borderId="58" xfId="0" applyNumberFormat="1" applyFont="1" applyFill="1" applyBorder="1" applyAlignment="1">
      <alignment horizontal="right"/>
    </xf>
    <xf numFmtId="165" fontId="13" fillId="3" borderId="50" xfId="0" applyNumberFormat="1" applyFont="1" applyFill="1" applyBorder="1" applyAlignment="1">
      <alignment horizontal="right"/>
    </xf>
    <xf numFmtId="164" fontId="13" fillId="3" borderId="11" xfId="0" applyNumberFormat="1" applyFont="1" applyFill="1" applyBorder="1" applyAlignment="1">
      <alignment horizontal="right"/>
    </xf>
    <xf numFmtId="0" fontId="21" fillId="2" borderId="0" xfId="0" applyFont="1" applyFill="1" applyBorder="1"/>
    <xf numFmtId="164" fontId="13" fillId="2" borderId="9" xfId="0" applyNumberFormat="1" applyFont="1" applyFill="1" applyBorder="1" applyAlignment="1">
      <alignment horizontal="center"/>
    </xf>
    <xf numFmtId="165" fontId="13" fillId="3" borderId="56" xfId="0" applyNumberFormat="1" applyFont="1" applyFill="1" applyBorder="1" applyAlignment="1">
      <alignment horizontal="right"/>
    </xf>
    <xf numFmtId="165" fontId="13" fillId="3" borderId="43" xfId="0" applyNumberFormat="1" applyFont="1" applyFill="1" applyBorder="1" applyAlignment="1">
      <alignment horizontal="right"/>
    </xf>
    <xf numFmtId="164" fontId="13" fillId="3" borderId="56" xfId="0" applyNumberFormat="1" applyFont="1" applyFill="1" applyBorder="1" applyAlignment="1">
      <alignment horizontal="center"/>
    </xf>
    <xf numFmtId="165" fontId="13" fillId="3" borderId="43" xfId="0" applyNumberFormat="1" applyFont="1" applyFill="1" applyBorder="1" applyAlignment="1"/>
    <xf numFmtId="0" fontId="21" fillId="2" borderId="11" xfId="0" applyFont="1" applyFill="1" applyBorder="1"/>
    <xf numFmtId="164" fontId="13" fillId="3" borderId="57" xfId="0" applyNumberFormat="1" applyFont="1" applyFill="1" applyBorder="1" applyAlignment="1">
      <alignment horizontal="right"/>
    </xf>
    <xf numFmtId="164" fontId="13" fillId="3" borderId="50" xfId="0" applyNumberFormat="1" applyFont="1" applyFill="1" applyBorder="1" applyAlignment="1">
      <alignment horizontal="right"/>
    </xf>
    <xf numFmtId="0" fontId="15" fillId="2" borderId="27" xfId="0" applyFont="1" applyFill="1" applyBorder="1" applyAlignment="1">
      <alignment vertical="center" wrapText="1"/>
    </xf>
    <xf numFmtId="164" fontId="13" fillId="3" borderId="56" xfId="0" applyNumberFormat="1" applyFont="1" applyFill="1" applyBorder="1" applyAlignment="1">
      <alignment horizontal="right"/>
    </xf>
    <xf numFmtId="0" fontId="15" fillId="2" borderId="28" xfId="0" applyFont="1" applyFill="1" applyBorder="1" applyAlignment="1">
      <alignment vertical="center" wrapText="1"/>
    </xf>
    <xf numFmtId="164" fontId="13" fillId="2" borderId="29" xfId="0" applyNumberFormat="1" applyFont="1" applyFill="1" applyBorder="1" applyAlignment="1">
      <alignment horizontal="center"/>
    </xf>
    <xf numFmtId="164" fontId="13" fillId="3" borderId="59" xfId="0" applyNumberFormat="1" applyFont="1" applyFill="1" applyBorder="1" applyAlignment="1"/>
    <xf numFmtId="164" fontId="13" fillId="3" borderId="60" xfId="0" applyNumberFormat="1" applyFont="1" applyFill="1" applyBorder="1" applyAlignment="1"/>
    <xf numFmtId="164" fontId="13" fillId="2" borderId="28" xfId="0" applyNumberFormat="1" applyFont="1" applyFill="1" applyBorder="1" applyAlignment="1"/>
    <xf numFmtId="0" fontId="15" fillId="0" borderId="0" xfId="0" applyFont="1" applyFill="1" applyBorder="1" applyAlignment="1">
      <alignment vertical="center" wrapText="1"/>
    </xf>
    <xf numFmtId="164" fontId="13" fillId="2" borderId="18" xfId="0" applyNumberFormat="1" applyFont="1" applyFill="1" applyBorder="1" applyAlignment="1">
      <alignment horizontal="center"/>
    </xf>
    <xf numFmtId="164" fontId="13" fillId="3" borderId="56" xfId="0" applyNumberFormat="1" applyFont="1" applyFill="1" applyBorder="1" applyAlignment="1"/>
    <xf numFmtId="165" fontId="13" fillId="3" borderId="56" xfId="0" applyNumberFormat="1" applyFont="1" applyFill="1" applyBorder="1" applyAlignment="1"/>
    <xf numFmtId="0" fontId="21" fillId="2" borderId="61" xfId="0" applyFont="1" applyFill="1" applyBorder="1"/>
    <xf numFmtId="164" fontId="13" fillId="2" borderId="62" xfId="0" applyNumberFormat="1" applyFont="1" applyFill="1" applyBorder="1" applyAlignment="1">
      <alignment horizontal="center"/>
    </xf>
    <xf numFmtId="164" fontId="13" fillId="3" borderId="63" xfId="0" applyNumberFormat="1" applyFont="1" applyFill="1" applyBorder="1" applyAlignment="1">
      <alignment horizontal="right"/>
    </xf>
    <xf numFmtId="164" fontId="13" fillId="3" borderId="64" xfId="0" applyNumberFormat="1" applyFont="1" applyFill="1" applyBorder="1" applyAlignment="1">
      <alignment horizontal="right"/>
    </xf>
    <xf numFmtId="164" fontId="13" fillId="2" borderId="61" xfId="0" applyNumberFormat="1" applyFont="1" applyFill="1" applyBorder="1" applyAlignment="1">
      <alignment horizontal="right"/>
    </xf>
    <xf numFmtId="0" fontId="15" fillId="0" borderId="15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center"/>
    </xf>
    <xf numFmtId="0" fontId="13" fillId="3" borderId="56" xfId="0" applyFont="1" applyFill="1" applyBorder="1" applyAlignment="1"/>
    <xf numFmtId="0" fontId="13" fillId="3" borderId="43" xfId="0" applyFont="1" applyFill="1" applyBorder="1" applyAlignment="1"/>
    <xf numFmtId="0" fontId="13" fillId="0" borderId="0" xfId="0" applyFont="1" applyBorder="1" applyAlignment="1"/>
    <xf numFmtId="164" fontId="13" fillId="2" borderId="57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16" fillId="3" borderId="0" xfId="0" applyFont="1" applyFill="1" applyBorder="1" applyAlignment="1">
      <alignment vertical="top"/>
    </xf>
    <xf numFmtId="164" fontId="16" fillId="2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/>
    <xf numFmtId="0" fontId="12" fillId="4" borderId="5" xfId="0" applyFont="1" applyFill="1" applyBorder="1" applyAlignment="1">
      <alignment horizontal="center"/>
    </xf>
    <xf numFmtId="164" fontId="13" fillId="4" borderId="5" xfId="0" applyNumberFormat="1" applyFont="1" applyFill="1" applyBorder="1" applyAlignment="1">
      <alignment horizontal="center"/>
    </xf>
    <xf numFmtId="164" fontId="13" fillId="4" borderId="5" xfId="0" applyNumberFormat="1" applyFont="1" applyFill="1" applyBorder="1" applyAlignment="1"/>
    <xf numFmtId="0" fontId="13" fillId="2" borderId="6" xfId="0" applyFont="1" applyFill="1" applyBorder="1" applyAlignment="1">
      <alignment vertical="center"/>
    </xf>
    <xf numFmtId="164" fontId="13" fillId="2" borderId="18" xfId="0" applyNumberFormat="1" applyFont="1" applyFill="1" applyBorder="1" applyAlignment="1">
      <alignment horizontal="center" vertical="center"/>
    </xf>
    <xf numFmtId="164" fontId="13" fillId="2" borderId="18" xfId="0" applyNumberFormat="1" applyFont="1" applyFill="1" applyBorder="1" applyAlignment="1">
      <alignment horizontal="right" vertical="center"/>
    </xf>
    <xf numFmtId="164" fontId="13" fillId="3" borderId="18" xfId="0" applyNumberFormat="1" applyFont="1" applyFill="1" applyBorder="1" applyAlignment="1">
      <alignment horizontal="right" vertical="center"/>
    </xf>
    <xf numFmtId="164" fontId="13" fillId="3" borderId="41" xfId="0" applyNumberFormat="1" applyFont="1" applyFill="1" applyBorder="1" applyAlignment="1">
      <alignment horizontal="right" vertical="center"/>
    </xf>
    <xf numFmtId="164" fontId="13" fillId="3" borderId="42" xfId="0" applyNumberFormat="1" applyFont="1" applyFill="1" applyBorder="1" applyAlignment="1">
      <alignment horizontal="right" vertical="center"/>
    </xf>
    <xf numFmtId="164" fontId="13" fillId="3" borderId="65" xfId="0" applyNumberFormat="1" applyFont="1" applyFill="1" applyBorder="1" applyAlignment="1">
      <alignment horizontal="right" vertical="center"/>
    </xf>
    <xf numFmtId="164" fontId="13" fillId="0" borderId="6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/>
    <xf numFmtId="164" fontId="13" fillId="2" borderId="30" xfId="0" applyNumberFormat="1" applyFont="1" applyFill="1" applyBorder="1" applyAlignment="1">
      <alignment horizontal="center"/>
    </xf>
    <xf numFmtId="164" fontId="13" fillId="2" borderId="66" xfId="0" applyNumberFormat="1" applyFont="1" applyFill="1" applyBorder="1" applyAlignment="1">
      <alignment horizontal="center"/>
    </xf>
    <xf numFmtId="164" fontId="13" fillId="2" borderId="67" xfId="0" applyNumberFormat="1" applyFont="1" applyFill="1" applyBorder="1" applyAlignment="1">
      <alignment horizontal="center"/>
    </xf>
    <xf numFmtId="164" fontId="13" fillId="0" borderId="66" xfId="0" applyNumberFormat="1" applyFont="1" applyFill="1" applyBorder="1" applyAlignment="1"/>
    <xf numFmtId="0" fontId="16" fillId="2" borderId="25" xfId="0" applyFont="1" applyFill="1" applyBorder="1" applyAlignment="1">
      <alignment vertical="top"/>
    </xf>
    <xf numFmtId="164" fontId="16" fillId="2" borderId="25" xfId="0" applyNumberFormat="1" applyFont="1" applyFill="1" applyBorder="1" applyAlignment="1">
      <alignment horizontal="center" vertical="top"/>
    </xf>
    <xf numFmtId="164" fontId="16" fillId="0" borderId="25" xfId="0" applyNumberFormat="1" applyFont="1" applyFill="1" applyBorder="1" applyAlignment="1">
      <alignment vertical="top"/>
    </xf>
    <xf numFmtId="164" fontId="16" fillId="2" borderId="25" xfId="0" applyNumberFormat="1" applyFont="1" applyFill="1" applyBorder="1" applyAlignment="1">
      <alignment horizontal="right" vertical="top"/>
    </xf>
    <xf numFmtId="0" fontId="16" fillId="2" borderId="0" xfId="0" applyFont="1" applyFill="1" applyBorder="1"/>
    <xf numFmtId="164" fontId="16" fillId="3" borderId="0" xfId="0" applyNumberFormat="1" applyFont="1" applyFill="1" applyBorder="1" applyAlignment="1"/>
    <xf numFmtId="164" fontId="13" fillId="4" borderId="10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vertical="center" wrapText="1"/>
    </xf>
    <xf numFmtId="0" fontId="13" fillId="2" borderId="11" xfId="0" applyFont="1" applyFill="1" applyBorder="1"/>
    <xf numFmtId="164" fontId="13" fillId="2" borderId="50" xfId="0" applyNumberFormat="1" applyFont="1" applyFill="1" applyBorder="1" applyAlignment="1">
      <alignment horizontal="center"/>
    </xf>
    <xf numFmtId="164" fontId="13" fillId="2" borderId="58" xfId="0" applyNumberFormat="1" applyFont="1" applyFill="1" applyBorder="1" applyAlignment="1"/>
    <xf numFmtId="164" fontId="13" fillId="2" borderId="50" xfId="0" applyNumberFormat="1" applyFont="1" applyFill="1" applyBorder="1" applyAlignment="1"/>
    <xf numFmtId="164" fontId="13" fillId="2" borderId="11" xfId="0" applyNumberFormat="1" applyFont="1" applyFill="1" applyBorder="1" applyAlignment="1"/>
    <xf numFmtId="0" fontId="16" fillId="0" borderId="0" xfId="0" applyFont="1" applyFill="1" applyBorder="1"/>
    <xf numFmtId="0" fontId="13" fillId="2" borderId="6" xfId="0" applyFont="1" applyFill="1" applyBorder="1"/>
    <xf numFmtId="164" fontId="13" fillId="2" borderId="17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/>
    <xf numFmtId="0" fontId="16" fillId="2" borderId="11" xfId="0" applyFont="1" applyFill="1" applyBorder="1"/>
    <xf numFmtId="164" fontId="16" fillId="2" borderId="22" xfId="0" applyNumberFormat="1" applyFont="1" applyFill="1" applyBorder="1" applyAlignment="1">
      <alignment horizontal="center"/>
    </xf>
    <xf numFmtId="164" fontId="16" fillId="2" borderId="23" xfId="0" applyNumberFormat="1" applyFont="1" applyFill="1" applyBorder="1" applyAlignment="1">
      <alignment horizontal="center"/>
    </xf>
    <xf numFmtId="164" fontId="25" fillId="0" borderId="23" xfId="0" applyNumberFormat="1" applyFont="1" applyFill="1" applyBorder="1" applyAlignment="1">
      <alignment horizontal="center"/>
    </xf>
    <xf numFmtId="164" fontId="16" fillId="2" borderId="50" xfId="0" applyNumberFormat="1" applyFont="1" applyFill="1" applyBorder="1" applyAlignment="1">
      <alignment horizontal="center"/>
    </xf>
    <xf numFmtId="164" fontId="16" fillId="2" borderId="92" xfId="0" applyNumberFormat="1" applyFont="1" applyFill="1" applyBorder="1" applyAlignment="1"/>
    <xf numFmtId="164" fontId="16" fillId="2" borderId="93" xfId="0" applyNumberFormat="1" applyFont="1" applyFill="1" applyBorder="1" applyAlignment="1"/>
    <xf numFmtId="164" fontId="16" fillId="2" borderId="11" xfId="0" applyNumberFormat="1" applyFont="1" applyFill="1" applyBorder="1" applyAlignment="1"/>
    <xf numFmtId="0" fontId="16" fillId="2" borderId="1" xfId="0" applyFont="1" applyFill="1" applyBorder="1"/>
    <xf numFmtId="164" fontId="16" fillId="2" borderId="1" xfId="0" applyNumberFormat="1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/>
    <xf numFmtId="1" fontId="13" fillId="4" borderId="5" xfId="0" applyNumberFormat="1" applyFont="1" applyFill="1" applyBorder="1" applyAlignment="1">
      <alignment horizontal="center"/>
    </xf>
    <xf numFmtId="1" fontId="12" fillId="4" borderId="5" xfId="0" applyNumberFormat="1" applyFont="1" applyFill="1" applyBorder="1" applyAlignment="1"/>
    <xf numFmtId="164" fontId="13" fillId="0" borderId="68" xfId="0" applyNumberFormat="1" applyFont="1" applyFill="1" applyBorder="1" applyAlignment="1">
      <alignment horizontal="right" vertical="center"/>
    </xf>
    <xf numFmtId="164" fontId="13" fillId="3" borderId="68" xfId="0" applyNumberFormat="1" applyFont="1" applyFill="1" applyBorder="1" applyAlignment="1">
      <alignment horizontal="right" vertical="center"/>
    </xf>
    <xf numFmtId="164" fontId="13" fillId="3" borderId="6" xfId="0" applyNumberFormat="1" applyFont="1" applyFill="1" applyBorder="1" applyAlignment="1">
      <alignment horizontal="right" vertical="center"/>
    </xf>
    <xf numFmtId="164" fontId="13" fillId="2" borderId="6" xfId="0" applyNumberFormat="1" applyFont="1" applyFill="1" applyBorder="1" applyAlignment="1">
      <alignment vertical="center"/>
    </xf>
    <xf numFmtId="164" fontId="13" fillId="0" borderId="69" xfId="0" applyNumberFormat="1" applyFont="1" applyFill="1" applyBorder="1" applyAlignment="1">
      <alignment horizontal="right" vertical="center"/>
    </xf>
    <xf numFmtId="164" fontId="13" fillId="3" borderId="69" xfId="0" applyNumberFormat="1" applyFont="1" applyFill="1" applyBorder="1" applyAlignment="1">
      <alignment horizontal="right" vertical="center"/>
    </xf>
    <xf numFmtId="164" fontId="13" fillId="0" borderId="70" xfId="0" applyNumberFormat="1" applyFont="1" applyFill="1" applyBorder="1" applyAlignment="1">
      <alignment horizontal="right" vertical="center"/>
    </xf>
    <xf numFmtId="164" fontId="13" fillId="3" borderId="70" xfId="0" applyNumberFormat="1" applyFont="1" applyFill="1" applyBorder="1" applyAlignment="1">
      <alignment horizontal="right" vertical="center"/>
    </xf>
    <xf numFmtId="164" fontId="13" fillId="3" borderId="31" xfId="0" applyNumberFormat="1" applyFont="1" applyFill="1" applyBorder="1" applyAlignment="1">
      <alignment horizontal="right" vertical="center"/>
    </xf>
    <xf numFmtId="0" fontId="12" fillId="4" borderId="32" xfId="0" applyFont="1" applyFill="1" applyBorder="1" applyAlignment="1">
      <alignment horizontal="center"/>
    </xf>
    <xf numFmtId="164" fontId="13" fillId="4" borderId="25" xfId="0" applyNumberFormat="1" applyFont="1" applyFill="1" applyBorder="1" applyAlignment="1">
      <alignment horizontal="center"/>
    </xf>
    <xf numFmtId="164" fontId="13" fillId="4" borderId="33" xfId="0" applyNumberFormat="1" applyFont="1" applyFill="1" applyBorder="1" applyAlignment="1"/>
    <xf numFmtId="164" fontId="13" fillId="4" borderId="25" xfId="0" applyNumberFormat="1" applyFont="1" applyFill="1" applyBorder="1" applyAlignment="1"/>
    <xf numFmtId="164" fontId="13" fillId="2" borderId="12" xfId="0" applyNumberFormat="1" applyFont="1" applyFill="1" applyBorder="1" applyAlignment="1">
      <alignment horizontal="center"/>
    </xf>
    <xf numFmtId="0" fontId="16" fillId="3" borderId="6" xfId="0" applyFont="1" applyFill="1" applyBorder="1" applyAlignment="1">
      <alignment vertical="center"/>
    </xf>
    <xf numFmtId="164" fontId="13" fillId="2" borderId="6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/>
    <xf numFmtId="0" fontId="13" fillId="2" borderId="8" xfId="0" applyFont="1" applyFill="1" applyBorder="1" applyAlignment="1">
      <alignment vertical="center"/>
    </xf>
    <xf numFmtId="164" fontId="13" fillId="2" borderId="34" xfId="0" applyNumberFormat="1" applyFont="1" applyFill="1" applyBorder="1" applyAlignment="1">
      <alignment horizontal="center" vertical="center"/>
    </xf>
    <xf numFmtId="0" fontId="13" fillId="2" borderId="97" xfId="0" applyFont="1" applyFill="1" applyBorder="1" applyAlignment="1">
      <alignment vertical="center"/>
    </xf>
    <xf numFmtId="164" fontId="13" fillId="3" borderId="102" xfId="0" applyNumberFormat="1" applyFont="1" applyFill="1" applyBorder="1" applyAlignment="1">
      <alignment horizontal="center" vertical="center"/>
    </xf>
    <xf numFmtId="0" fontId="13" fillId="2" borderId="1" xfId="0" applyFont="1" applyFill="1" applyBorder="1"/>
    <xf numFmtId="164" fontId="13" fillId="3" borderId="1" xfId="0" applyNumberFormat="1" applyFont="1" applyFill="1" applyBorder="1" applyAlignment="1">
      <alignment horizontal="right"/>
    </xf>
    <xf numFmtId="0" fontId="12" fillId="2" borderId="36" xfId="0" applyFont="1" applyFill="1" applyBorder="1" applyAlignment="1">
      <alignment wrapText="1"/>
    </xf>
    <xf numFmtId="164" fontId="13" fillId="2" borderId="35" xfId="0" applyNumberFormat="1" applyFont="1" applyFill="1" applyBorder="1" applyAlignment="1">
      <alignment horizontal="center"/>
    </xf>
    <xf numFmtId="164" fontId="12" fillId="2" borderId="87" xfId="0" applyNumberFormat="1" applyFont="1" applyFill="1" applyBorder="1" applyAlignment="1">
      <alignment horizontal="right"/>
    </xf>
    <xf numFmtId="164" fontId="13" fillId="3" borderId="83" xfId="0" applyNumberFormat="1" applyFont="1" applyFill="1" applyBorder="1" applyAlignment="1">
      <alignment horizontal="right"/>
    </xf>
    <xf numFmtId="164" fontId="12" fillId="2" borderId="73" xfId="0" applyNumberFormat="1" applyFont="1" applyFill="1" applyBorder="1" applyAlignment="1">
      <alignment horizontal="right"/>
    </xf>
    <xf numFmtId="164" fontId="13" fillId="2" borderId="73" xfId="0" applyNumberFormat="1" applyFont="1" applyFill="1" applyBorder="1" applyAlignment="1">
      <alignment horizontal="right"/>
    </xf>
    <xf numFmtId="164" fontId="12" fillId="2" borderId="8" xfId="0" applyNumberFormat="1" applyFont="1" applyFill="1" applyBorder="1" applyAlignment="1"/>
    <xf numFmtId="0" fontId="10" fillId="2" borderId="0" xfId="0" applyFont="1" applyFill="1" applyBorder="1" applyAlignment="1">
      <alignment vertical="center" wrapText="1"/>
    </xf>
    <xf numFmtId="164" fontId="13" fillId="3" borderId="9" xfId="0" applyNumberFormat="1" applyFont="1" applyFill="1" applyBorder="1" applyAlignment="1">
      <alignment horizontal="center" vertical="center"/>
    </xf>
    <xf numFmtId="164" fontId="12" fillId="0" borderId="88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wrapText="1"/>
    </xf>
    <xf numFmtId="164" fontId="13" fillId="0" borderId="88" xfId="0" applyNumberFormat="1" applyFont="1" applyFill="1" applyBorder="1" applyAlignment="1">
      <alignment horizontal="right"/>
    </xf>
    <xf numFmtId="164" fontId="13" fillId="0" borderId="88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wrapText="1"/>
    </xf>
    <xf numFmtId="0" fontId="19" fillId="2" borderId="32" xfId="0" applyFont="1" applyFill="1" applyBorder="1" applyAlignment="1">
      <alignment vertical="center" wrapText="1"/>
    </xf>
    <xf numFmtId="164" fontId="18" fillId="2" borderId="84" xfId="0" applyNumberFormat="1" applyFont="1" applyFill="1" applyBorder="1" applyAlignment="1">
      <alignment horizontal="center" vertical="center"/>
    </xf>
    <xf numFmtId="165" fontId="19" fillId="0" borderId="89" xfId="0" applyNumberFormat="1" applyFont="1" applyFill="1" applyBorder="1" applyAlignment="1">
      <alignment horizontal="right" vertical="center"/>
    </xf>
    <xf numFmtId="165" fontId="19" fillId="0" borderId="86" xfId="0" applyNumberFormat="1" applyFont="1" applyFill="1" applyBorder="1" applyAlignment="1">
      <alignment horizontal="right" vertical="center"/>
    </xf>
    <xf numFmtId="165" fontId="19" fillId="0" borderId="75" xfId="0" applyNumberFormat="1" applyFont="1" applyFill="1" applyBorder="1" applyAlignment="1">
      <alignment horizontal="right" vertical="center"/>
    </xf>
    <xf numFmtId="165" fontId="19" fillId="2" borderId="32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top" wrapText="1"/>
    </xf>
    <xf numFmtId="1" fontId="13" fillId="2" borderId="12" xfId="0" applyNumberFormat="1" applyFont="1" applyFill="1" applyBorder="1" applyAlignment="1">
      <alignment horizontal="center" vertical="center"/>
    </xf>
    <xf numFmtId="165" fontId="12" fillId="0" borderId="18" xfId="0" applyNumberFormat="1" applyFont="1" applyFill="1" applyBorder="1" applyAlignment="1">
      <alignment horizontal="right" vertical="center"/>
    </xf>
    <xf numFmtId="165" fontId="12" fillId="0" borderId="76" xfId="0" applyNumberFormat="1" applyFont="1" applyFill="1" applyBorder="1" applyAlignment="1">
      <alignment horizontal="right" vertical="center"/>
    </xf>
    <xf numFmtId="165" fontId="12" fillId="0" borderId="65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Border="1" applyAlignment="1">
      <alignment vertical="center"/>
    </xf>
    <xf numFmtId="1" fontId="13" fillId="2" borderId="12" xfId="0" applyNumberFormat="1" applyFont="1" applyFill="1" applyBorder="1" applyAlignment="1">
      <alignment horizontal="center"/>
    </xf>
    <xf numFmtId="1" fontId="13" fillId="0" borderId="9" xfId="0" applyNumberFormat="1" applyFont="1" applyFill="1" applyBorder="1" applyAlignment="1">
      <alignment horizontal="center"/>
    </xf>
    <xf numFmtId="1" fontId="13" fillId="0" borderId="74" xfId="0" applyNumberFormat="1" applyFont="1" applyFill="1" applyBorder="1" applyAlignment="1">
      <alignment horizontal="center"/>
    </xf>
    <xf numFmtId="1" fontId="13" fillId="0" borderId="53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65" fontId="13" fillId="0" borderId="9" xfId="0" applyNumberFormat="1" applyFont="1" applyFill="1" applyBorder="1" applyAlignment="1">
      <alignment horizontal="right"/>
    </xf>
    <xf numFmtId="165" fontId="13" fillId="0" borderId="74" xfId="0" applyNumberFormat="1" applyFont="1" applyFill="1" applyBorder="1" applyAlignment="1">
      <alignment horizontal="right"/>
    </xf>
    <xf numFmtId="165" fontId="13" fillId="0" borderId="53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1" fontId="13" fillId="2" borderId="24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right"/>
    </xf>
    <xf numFmtId="165" fontId="13" fillId="0" borderId="77" xfId="0" applyNumberFormat="1" applyFont="1" applyFill="1" applyBorder="1" applyAlignment="1">
      <alignment horizontal="right"/>
    </xf>
    <xf numFmtId="165" fontId="13" fillId="0" borderId="78" xfId="0" applyNumberFormat="1" applyFont="1" applyFill="1" applyBorder="1" applyAlignment="1">
      <alignment horizontal="right"/>
    </xf>
    <xf numFmtId="165" fontId="13" fillId="0" borderId="3" xfId="0" applyNumberFormat="1" applyFont="1" applyFill="1" applyBorder="1" applyAlignment="1">
      <alignment horizontal="right"/>
    </xf>
    <xf numFmtId="165" fontId="13" fillId="2" borderId="3" xfId="0" applyNumberFormat="1" applyFont="1" applyFill="1" applyBorder="1" applyAlignment="1"/>
    <xf numFmtId="0" fontId="8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left" vertical="center"/>
    </xf>
    <xf numFmtId="164" fontId="11" fillId="6" borderId="16" xfId="0" applyNumberFormat="1" applyFont="1" applyFill="1" applyBorder="1" applyAlignment="1">
      <alignment horizontal="center"/>
    </xf>
    <xf numFmtId="0" fontId="11" fillId="6" borderId="16" xfId="0" applyFont="1" applyFill="1" applyBorder="1" applyAlignment="1"/>
    <xf numFmtId="0" fontId="10" fillId="6" borderId="16" xfId="0" applyFont="1" applyFill="1" applyBorder="1" applyAlignment="1">
      <alignment vertical="center"/>
    </xf>
    <xf numFmtId="164" fontId="13" fillId="6" borderId="16" xfId="0" applyNumberFormat="1" applyFont="1" applyFill="1" applyBorder="1" applyAlignment="1">
      <alignment horizontal="center"/>
    </xf>
    <xf numFmtId="164" fontId="13" fillId="6" borderId="16" xfId="0" applyNumberFormat="1" applyFont="1" applyFill="1" applyBorder="1" applyAlignment="1"/>
    <xf numFmtId="0" fontId="10" fillId="6" borderId="101" xfId="0" applyFont="1" applyFill="1" applyBorder="1" applyAlignment="1">
      <alignment vertical="center"/>
    </xf>
    <xf numFmtId="164" fontId="13" fillId="6" borderId="101" xfId="0" applyNumberFormat="1" applyFont="1" applyFill="1" applyBorder="1" applyAlignment="1">
      <alignment horizontal="center"/>
    </xf>
    <xf numFmtId="164" fontId="13" fillId="6" borderId="101" xfId="0" applyNumberFormat="1" applyFont="1" applyFill="1" applyBorder="1" applyAlignment="1"/>
    <xf numFmtId="0" fontId="12" fillId="6" borderId="32" xfId="0" applyFont="1" applyFill="1" applyBorder="1" applyAlignment="1">
      <alignment horizontal="center" vertical="center"/>
    </xf>
    <xf numFmtId="164" fontId="13" fillId="6" borderId="32" xfId="0" applyNumberFormat="1" applyFont="1" applyFill="1" applyBorder="1" applyAlignment="1">
      <alignment horizontal="center"/>
    </xf>
    <xf numFmtId="164" fontId="13" fillId="6" borderId="32" xfId="0" applyNumberFormat="1" applyFont="1" applyFill="1" applyBorder="1" applyAlignment="1"/>
    <xf numFmtId="164" fontId="16" fillId="6" borderId="16" xfId="0" applyNumberFormat="1" applyFont="1" applyFill="1" applyBorder="1" applyAlignment="1">
      <alignment horizontal="center"/>
    </xf>
    <xf numFmtId="164" fontId="16" fillId="6" borderId="16" xfId="0" applyNumberFormat="1" applyFont="1" applyFill="1" applyBorder="1" applyAlignment="1"/>
    <xf numFmtId="0" fontId="12" fillId="6" borderId="106" xfId="0" applyFont="1" applyFill="1" applyBorder="1" applyAlignment="1">
      <alignment horizontal="center" vertical="center" wrapText="1"/>
    </xf>
    <xf numFmtId="164" fontId="13" fillId="6" borderId="106" xfId="0" applyNumberFormat="1" applyFont="1" applyFill="1" applyBorder="1" applyAlignment="1">
      <alignment horizontal="center"/>
    </xf>
    <xf numFmtId="164" fontId="12" fillId="6" borderId="106" xfId="0" applyNumberFormat="1" applyFont="1" applyFill="1" applyBorder="1" applyAlignment="1"/>
    <xf numFmtId="0" fontId="10" fillId="6" borderId="1" xfId="0" applyFont="1" applyFill="1" applyBorder="1" applyAlignment="1">
      <alignment vertical="center"/>
    </xf>
    <xf numFmtId="164" fontId="13" fillId="6" borderId="1" xfId="0" applyNumberFormat="1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vertical="center"/>
    </xf>
    <xf numFmtId="164" fontId="13" fillId="6" borderId="0" xfId="0" applyNumberFormat="1" applyFont="1" applyFill="1" applyBorder="1" applyAlignment="1">
      <alignment horizontal="center"/>
    </xf>
    <xf numFmtId="164" fontId="13" fillId="6" borderId="0" xfId="0" applyNumberFormat="1" applyFont="1" applyFill="1" applyBorder="1" applyAlignment="1"/>
    <xf numFmtId="0" fontId="6" fillId="7" borderId="0" xfId="0" applyFont="1" applyFill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108" xfId="0" applyNumberFormat="1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horizontal="right"/>
    </xf>
    <xf numFmtId="3" fontId="13" fillId="3" borderId="43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3" fillId="3" borderId="43" xfId="0" applyNumberFormat="1" applyFont="1" applyFill="1" applyBorder="1" applyAlignment="1">
      <alignment horizontal="right" vertical="center"/>
    </xf>
    <xf numFmtId="3" fontId="13" fillId="3" borderId="9" xfId="0" applyNumberFormat="1" applyFont="1" applyFill="1" applyBorder="1" applyAlignment="1">
      <alignment horizontal="right" vertical="center"/>
    </xf>
    <xf numFmtId="3" fontId="13" fillId="2" borderId="41" xfId="0" applyNumberFormat="1" applyFont="1" applyFill="1" applyBorder="1" applyAlignment="1">
      <alignment horizontal="right" vertical="center"/>
    </xf>
    <xf numFmtId="3" fontId="13" fillId="2" borderId="53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vertical="center"/>
    </xf>
    <xf numFmtId="3" fontId="13" fillId="2" borderId="43" xfId="0" applyNumberFormat="1" applyFont="1" applyFill="1" applyBorder="1" applyAlignment="1">
      <alignment horizontal="right" vertical="center"/>
    </xf>
    <xf numFmtId="3" fontId="13" fillId="2" borderId="18" xfId="0" applyNumberFormat="1" applyFont="1" applyFill="1" applyBorder="1" applyAlignment="1">
      <alignment horizontal="right"/>
    </xf>
    <xf numFmtId="3" fontId="24" fillId="0" borderId="18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 horizontal="right"/>
    </xf>
    <xf numFmtId="3" fontId="13" fillId="0" borderId="65" xfId="0" applyNumberFormat="1" applyFont="1" applyFill="1" applyBorder="1" applyAlignment="1">
      <alignment horizontal="right"/>
    </xf>
    <xf numFmtId="3" fontId="13" fillId="0" borderId="90" xfId="0" applyNumberFormat="1" applyFont="1" applyFill="1" applyBorder="1" applyAlignment="1">
      <alignment horizontal="right"/>
    </xf>
    <xf numFmtId="3" fontId="13" fillId="2" borderId="6" xfId="0" applyNumberFormat="1" applyFont="1" applyFill="1" applyBorder="1" applyAlignment="1"/>
    <xf numFmtId="3" fontId="13" fillId="3" borderId="9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3" fontId="13" fillId="0" borderId="43" xfId="0" applyNumberFormat="1" applyFont="1" applyFill="1" applyBorder="1" applyAlignment="1">
      <alignment horizontal="right"/>
    </xf>
    <xf numFmtId="3" fontId="13" fillId="0" borderId="53" xfId="0" applyNumberFormat="1" applyFont="1" applyFill="1" applyBorder="1" applyAlignment="1">
      <alignment horizontal="right"/>
    </xf>
    <xf numFmtId="3" fontId="13" fillId="0" borderId="91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/>
    <xf numFmtId="3" fontId="24" fillId="0" borderId="9" xfId="0" applyNumberFormat="1" applyFont="1" applyFill="1" applyBorder="1" applyAlignment="1">
      <alignment horizontal="right" vertical="center"/>
    </xf>
    <xf numFmtId="3" fontId="13" fillId="0" borderId="43" xfId="0" applyNumberFormat="1" applyFont="1" applyFill="1" applyBorder="1" applyAlignment="1">
      <alignment horizontal="right" vertical="center"/>
    </xf>
    <xf numFmtId="3" fontId="13" fillId="0" borderId="53" xfId="0" applyNumberFormat="1" applyFont="1" applyFill="1" applyBorder="1" applyAlignment="1">
      <alignment horizontal="right" vertical="center"/>
    </xf>
    <xf numFmtId="3" fontId="13" fillId="0" borderId="91" xfId="0" applyNumberFormat="1" applyFont="1" applyFill="1" applyBorder="1" applyAlignment="1">
      <alignment horizontal="right" vertical="center"/>
    </xf>
    <xf numFmtId="3" fontId="13" fillId="3" borderId="18" xfId="0" applyNumberFormat="1" applyFont="1" applyFill="1" applyBorder="1" applyAlignment="1">
      <alignment horizontal="right"/>
    </xf>
    <xf numFmtId="3" fontId="13" fillId="2" borderId="41" xfId="0" applyNumberFormat="1" applyFont="1" applyFill="1" applyBorder="1" applyAlignment="1">
      <alignment horizontal="right"/>
    </xf>
    <xf numFmtId="3" fontId="13" fillId="2" borderId="65" xfId="0" applyNumberFormat="1" applyFont="1" applyFill="1" applyBorder="1" applyAlignment="1">
      <alignment horizontal="right"/>
    </xf>
    <xf numFmtId="3" fontId="13" fillId="2" borderId="43" xfId="0" applyNumberFormat="1" applyFont="1" applyFill="1" applyBorder="1" applyAlignment="1">
      <alignment horizontal="right"/>
    </xf>
    <xf numFmtId="3" fontId="13" fillId="2" borderId="53" xfId="0" applyNumberFormat="1" applyFont="1" applyFill="1" applyBorder="1" applyAlignment="1">
      <alignment horizontal="right"/>
    </xf>
    <xf numFmtId="3" fontId="13" fillId="0" borderId="9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2" borderId="35" xfId="0" applyNumberFormat="1" applyFont="1" applyFill="1" applyBorder="1" applyAlignment="1">
      <alignment horizontal="right" vertical="center"/>
    </xf>
    <xf numFmtId="3" fontId="13" fillId="3" borderId="35" xfId="0" applyNumberFormat="1" applyFont="1" applyFill="1" applyBorder="1" applyAlignment="1">
      <alignment horizontal="right" vertical="center"/>
    </xf>
    <xf numFmtId="3" fontId="13" fillId="3" borderId="71" xfId="0" applyNumberFormat="1" applyFont="1" applyFill="1" applyBorder="1" applyAlignment="1">
      <alignment horizontal="right" vertical="center"/>
    </xf>
    <xf numFmtId="3" fontId="13" fillId="3" borderId="72" xfId="0" applyNumberFormat="1" applyFont="1" applyFill="1" applyBorder="1" applyAlignment="1">
      <alignment horizontal="right" vertical="center"/>
    </xf>
    <xf numFmtId="3" fontId="13" fillId="3" borderId="73" xfId="0" applyNumberFormat="1" applyFont="1" applyFill="1" applyBorder="1" applyAlignment="1">
      <alignment horizontal="right" vertical="center"/>
    </xf>
    <xf numFmtId="3" fontId="13" fillId="2" borderId="8" xfId="0" applyNumberFormat="1" applyFont="1" applyFill="1" applyBorder="1" applyAlignment="1">
      <alignment vertical="center"/>
    </xf>
    <xf numFmtId="3" fontId="12" fillId="0" borderId="85" xfId="0" applyNumberFormat="1" applyFont="1" applyFill="1" applyBorder="1" applyAlignment="1">
      <alignment horizontal="right" vertical="center"/>
    </xf>
    <xf numFmtId="3" fontId="12" fillId="0" borderId="43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vertical="center"/>
    </xf>
    <xf numFmtId="3" fontId="13" fillId="0" borderId="85" xfId="0" applyNumberFormat="1" applyFont="1" applyFill="1" applyBorder="1" applyAlignment="1"/>
    <xf numFmtId="3" fontId="13" fillId="0" borderId="85" xfId="0" applyNumberFormat="1" applyFont="1" applyFill="1" applyBorder="1" applyAlignment="1">
      <alignment horizontal="right" vertical="center"/>
    </xf>
    <xf numFmtId="0" fontId="11" fillId="0" borderId="37" xfId="0" applyFont="1" applyBorder="1" applyAlignment="1">
      <alignment horizontal="left" wrapText="1"/>
    </xf>
    <xf numFmtId="0" fontId="16" fillId="2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6" fillId="3" borderId="25" xfId="0" applyFont="1" applyFill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104" xfId="0" applyNumberFormat="1" applyFont="1" applyFill="1" applyBorder="1" applyAlignment="1">
      <alignment horizontal="right" vertical="center"/>
    </xf>
    <xf numFmtId="3" fontId="12" fillId="2" borderId="18" xfId="0" applyNumberFormat="1" applyFont="1" applyFill="1" applyBorder="1" applyAlignment="1">
      <alignment horizontal="right" vertical="center"/>
    </xf>
    <xf numFmtId="3" fontId="12" fillId="2" borderId="41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3" fontId="12" fillId="3" borderId="43" xfId="0" applyNumberFormat="1" applyFont="1" applyFill="1" applyBorder="1" applyAlignment="1">
      <alignment horizontal="right" vertical="center"/>
    </xf>
    <xf numFmtId="3" fontId="12" fillId="3" borderId="44" xfId="0" applyNumberFormat="1" applyFont="1" applyFill="1" applyBorder="1" applyAlignment="1">
      <alignment horizontal="right" vertical="center"/>
    </xf>
    <xf numFmtId="3" fontId="12" fillId="3" borderId="0" xfId="0" applyNumberFormat="1" applyFont="1" applyFill="1" applyBorder="1" applyAlignment="1">
      <alignment horizontal="right" vertical="center"/>
    </xf>
    <xf numFmtId="3" fontId="13" fillId="2" borderId="44" xfId="0" applyNumberFormat="1" applyFont="1" applyFill="1" applyBorder="1" applyAlignment="1">
      <alignment horizontal="right" vertical="center"/>
    </xf>
    <xf numFmtId="3" fontId="13" fillId="2" borderId="9" xfId="0" applyNumberFormat="1" applyFont="1" applyFill="1" applyBorder="1" applyAlignment="1">
      <alignment horizontal="right" vertical="center" wrapText="1"/>
    </xf>
    <xf numFmtId="3" fontId="13" fillId="2" borderId="43" xfId="0" applyNumberFormat="1" applyFont="1" applyFill="1" applyBorder="1" applyAlignment="1">
      <alignment horizontal="right" vertical="center" wrapText="1"/>
    </xf>
    <xf numFmtId="3" fontId="13" fillId="2" borderId="44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Border="1" applyAlignment="1">
      <alignment horizontal="right"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43" xfId="0" applyNumberFormat="1" applyFont="1" applyFill="1" applyBorder="1" applyAlignment="1">
      <alignment horizontal="right" vertical="center" wrapText="1"/>
    </xf>
    <xf numFmtId="3" fontId="12" fillId="2" borderId="44" xfId="0" applyNumberFormat="1" applyFont="1" applyFill="1" applyBorder="1" applyAlignment="1">
      <alignment horizontal="right" vertical="center" wrapText="1"/>
    </xf>
    <xf numFmtId="3" fontId="12" fillId="2" borderId="0" xfId="0" applyNumberFormat="1" applyFont="1" applyFill="1" applyBorder="1" applyAlignment="1">
      <alignment horizontal="right" vertical="center" wrapText="1"/>
    </xf>
    <xf numFmtId="3" fontId="12" fillId="2" borderId="6" xfId="0" applyNumberFormat="1" applyFont="1" applyFill="1" applyBorder="1" applyAlignment="1">
      <alignment vertical="center"/>
    </xf>
    <xf numFmtId="3" fontId="12" fillId="2" borderId="9" xfId="0" applyNumberFormat="1" applyFont="1" applyFill="1" applyBorder="1" applyAlignment="1">
      <alignment horizontal="right" vertical="center"/>
    </xf>
    <xf numFmtId="3" fontId="12" fillId="3" borderId="52" xfId="0" applyNumberFormat="1" applyFont="1" applyFill="1" applyBorder="1" applyAlignment="1">
      <alignment horizontal="right" vertical="center"/>
    </xf>
    <xf numFmtId="3" fontId="12" fillId="3" borderId="53" xfId="0" applyNumberFormat="1" applyFont="1" applyFill="1" applyBorder="1" applyAlignment="1">
      <alignment horizontal="right" vertical="center"/>
    </xf>
    <xf numFmtId="3" fontId="13" fillId="2" borderId="9" xfId="0" applyNumberFormat="1" applyFont="1" applyFill="1" applyBorder="1" applyAlignment="1">
      <alignment horizontal="right" wrapText="1"/>
    </xf>
    <xf numFmtId="3" fontId="13" fillId="2" borderId="43" xfId="0" applyNumberFormat="1" applyFont="1" applyFill="1" applyBorder="1" applyAlignment="1">
      <alignment horizontal="right" wrapText="1"/>
    </xf>
    <xf numFmtId="3" fontId="13" fillId="2" borderId="44" xfId="0" applyNumberFormat="1" applyFont="1" applyFill="1" applyBorder="1" applyAlignment="1">
      <alignment horizontal="right" wrapText="1"/>
    </xf>
    <xf numFmtId="3" fontId="13" fillId="2" borderId="0" xfId="0" applyNumberFormat="1" applyFont="1" applyFill="1" applyBorder="1" applyAlignment="1">
      <alignment horizontal="right" wrapText="1"/>
    </xf>
    <xf numFmtId="3" fontId="13" fillId="2" borderId="44" xfId="0" applyNumberFormat="1" applyFont="1" applyFill="1" applyBorder="1" applyAlignment="1">
      <alignment horizontal="right"/>
    </xf>
    <xf numFmtId="3" fontId="13" fillId="2" borderId="9" xfId="0" applyNumberFormat="1" applyFont="1" applyFill="1" applyBorder="1" applyAlignment="1">
      <alignment horizontal="right" vertical="center"/>
    </xf>
    <xf numFmtId="3" fontId="13" fillId="3" borderId="44" xfId="0" applyNumberFormat="1" applyFont="1" applyFill="1" applyBorder="1" applyAlignment="1">
      <alignment horizontal="right" vertical="center"/>
    </xf>
    <xf numFmtId="3" fontId="13" fillId="3" borderId="53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67" fontId="13" fillId="2" borderId="9" xfId="0" applyNumberFormat="1" applyFont="1" applyFill="1" applyBorder="1" applyAlignment="1">
      <alignment horizontal="right"/>
    </xf>
    <xf numFmtId="167" fontId="13" fillId="2" borderId="43" xfId="0" applyNumberFormat="1" applyFont="1" applyFill="1" applyBorder="1" applyAlignment="1">
      <alignment horizontal="right"/>
    </xf>
    <xf numFmtId="167" fontId="13" fillId="2" borderId="53" xfId="0" applyNumberFormat="1" applyFont="1" applyFill="1" applyBorder="1" applyAlignment="1">
      <alignment horizontal="right"/>
    </xf>
    <xf numFmtId="167" fontId="13" fillId="2" borderId="0" xfId="0" applyNumberFormat="1" applyFont="1" applyFill="1" applyBorder="1" applyAlignment="1"/>
    <xf numFmtId="3" fontId="13" fillId="2" borderId="9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/>
    <xf numFmtId="3" fontId="13" fillId="3" borderId="74" xfId="0" applyNumberFormat="1" applyFont="1" applyFill="1" applyBorder="1" applyAlignment="1">
      <alignment horizontal="right" vertical="center"/>
    </xf>
    <xf numFmtId="3" fontId="13" fillId="3" borderId="98" xfId="0" applyNumberFormat="1" applyFont="1" applyFill="1" applyBorder="1" applyAlignment="1">
      <alignment horizontal="right" vertical="center"/>
    </xf>
    <xf numFmtId="3" fontId="13" fillId="3" borderId="103" xfId="0" applyNumberFormat="1" applyFont="1" applyFill="1" applyBorder="1" applyAlignment="1">
      <alignment horizontal="right" vertical="center"/>
    </xf>
    <xf numFmtId="3" fontId="13" fillId="3" borderId="100" xfId="0" applyNumberFormat="1" applyFont="1" applyFill="1" applyBorder="1" applyAlignment="1">
      <alignment horizontal="right" vertical="center"/>
    </xf>
    <xf numFmtId="3" fontId="13" fillId="3" borderId="99" xfId="0" applyNumberFormat="1" applyFont="1" applyFill="1" applyBorder="1" applyAlignment="1">
      <alignment horizontal="right" vertical="center"/>
    </xf>
    <xf numFmtId="3" fontId="13" fillId="3" borderId="97" xfId="0" applyNumberFormat="1" applyFont="1" applyFill="1" applyBorder="1" applyAlignment="1">
      <alignment vertical="center"/>
    </xf>
  </cellXfs>
  <cellStyles count="2">
    <cellStyle name="%" xfId="1"/>
    <cellStyle name="Normal" xfId="0" builtinId="0"/>
  </cellStyles>
  <dxfs count="0"/>
  <tableStyles count="0" defaultTableStyle="TableStyleMedium9" defaultPivotStyle="PivotStyleLight16"/>
  <colors>
    <mruColors>
      <color rgb="FFDA2537"/>
      <color rgb="FFDA2339"/>
      <color rgb="FFBFBFBF"/>
      <color rgb="FF173C70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showGridLines="0" tabSelected="1" zoomScaleNormal="100" zoomScaleSheetLayoutView="80" zoomScalePageLayoutView="50" workbookViewId="0"/>
  </sheetViews>
  <sheetFormatPr defaultRowHeight="12.75"/>
  <cols>
    <col min="1" max="1" width="64.42578125" style="1" customWidth="1"/>
    <col min="2" max="2" width="12.7109375" style="2" customWidth="1"/>
    <col min="3" max="3" width="10.5703125" style="2" customWidth="1"/>
    <col min="4" max="4" width="10.42578125" style="2" customWidth="1"/>
    <col min="5" max="5" width="11" style="3" customWidth="1"/>
    <col min="6" max="6" width="10.7109375" style="3" customWidth="1"/>
    <col min="7" max="7" width="10.5703125" style="3" customWidth="1"/>
    <col min="8" max="8" width="11" style="7" customWidth="1"/>
    <col min="9" max="16384" width="9.140625" style="1"/>
  </cols>
  <sheetData>
    <row r="1" spans="1:8" ht="21.75" customHeight="1">
      <c r="A1" s="346" t="s">
        <v>192</v>
      </c>
      <c r="B1" s="346"/>
      <c r="C1" s="346"/>
      <c r="D1" s="346"/>
      <c r="E1" s="346"/>
      <c r="F1" s="346"/>
      <c r="G1" s="346"/>
      <c r="H1" s="346"/>
    </row>
    <row r="2" spans="1:8" ht="7.5" customHeight="1">
      <c r="A2" s="11"/>
      <c r="B2" s="12"/>
      <c r="C2" s="12"/>
      <c r="D2" s="12"/>
      <c r="E2" s="13"/>
      <c r="F2" s="13"/>
      <c r="G2" s="13"/>
      <c r="H2" s="14"/>
    </row>
    <row r="3" spans="1:8" s="4" customFormat="1" ht="20.25" customHeight="1" thickBot="1">
      <c r="A3" s="320"/>
      <c r="B3" s="321" t="s">
        <v>16</v>
      </c>
      <c r="C3" s="321">
        <v>2017</v>
      </c>
      <c r="D3" s="321">
        <v>2016</v>
      </c>
      <c r="E3" s="321">
        <v>2015</v>
      </c>
      <c r="F3" s="321">
        <v>2014</v>
      </c>
      <c r="G3" s="321">
        <v>2013</v>
      </c>
      <c r="H3" s="322">
        <v>2000</v>
      </c>
    </row>
    <row r="4" spans="1:8" ht="30" customHeight="1" thickBot="1">
      <c r="A4" s="323" t="s">
        <v>24</v>
      </c>
      <c r="B4" s="324"/>
      <c r="C4" s="324"/>
      <c r="D4" s="324"/>
      <c r="E4" s="324"/>
      <c r="F4" s="325"/>
      <c r="G4" s="325"/>
      <c r="H4" s="325"/>
    </row>
    <row r="5" spans="1:8" ht="15" customHeight="1">
      <c r="A5" s="15" t="s">
        <v>0</v>
      </c>
      <c r="B5" s="16">
        <v>1000</v>
      </c>
      <c r="C5" s="17">
        <v>81.3</v>
      </c>
      <c r="D5" s="17">
        <v>81.7</v>
      </c>
      <c r="E5" s="17">
        <v>85.2</v>
      </c>
      <c r="F5" s="18">
        <v>78.400000000000006</v>
      </c>
      <c r="G5" s="19">
        <f>+G7+G8</f>
        <v>73.099999999999994</v>
      </c>
      <c r="H5" s="20">
        <v>55.5</v>
      </c>
    </row>
    <row r="6" spans="1:8" ht="24" customHeight="1">
      <c r="A6" s="21" t="s">
        <v>146</v>
      </c>
      <c r="B6" s="22"/>
      <c r="C6" s="23"/>
      <c r="D6" s="23"/>
      <c r="E6" s="23"/>
      <c r="F6" s="24"/>
      <c r="G6" s="25"/>
      <c r="H6" s="26"/>
    </row>
    <row r="7" spans="1:8" ht="15.75" customHeight="1">
      <c r="A7" s="27" t="s">
        <v>17</v>
      </c>
      <c r="B7" s="22">
        <v>1000</v>
      </c>
      <c r="C7" s="28">
        <v>42.3</v>
      </c>
      <c r="D7" s="28">
        <v>40.9</v>
      </c>
      <c r="E7" s="28">
        <v>42.3</v>
      </c>
      <c r="F7" s="29">
        <v>39.200000000000003</v>
      </c>
      <c r="G7" s="26">
        <v>40.200000000000003</v>
      </c>
      <c r="H7" s="26">
        <v>31.9</v>
      </c>
    </row>
    <row r="8" spans="1:8" ht="15.75" customHeight="1">
      <c r="A8" s="27" t="s">
        <v>18</v>
      </c>
      <c r="B8" s="22">
        <v>1000</v>
      </c>
      <c r="C8" s="28">
        <v>39</v>
      </c>
      <c r="D8" s="28">
        <v>40.9</v>
      </c>
      <c r="E8" s="28">
        <v>42.9</v>
      </c>
      <c r="F8" s="29">
        <v>39.1</v>
      </c>
      <c r="G8" s="26">
        <v>32.9</v>
      </c>
      <c r="H8" s="26">
        <v>23.6</v>
      </c>
    </row>
    <row r="9" spans="1:8" ht="24" customHeight="1">
      <c r="A9" s="21" t="s">
        <v>26</v>
      </c>
      <c r="B9" s="22"/>
      <c r="C9" s="28"/>
      <c r="D9" s="28"/>
      <c r="E9" s="28"/>
      <c r="F9" s="29"/>
      <c r="G9" s="26"/>
      <c r="H9" s="26"/>
    </row>
    <row r="10" spans="1:8" ht="15.75" customHeight="1">
      <c r="A10" s="27" t="s">
        <v>19</v>
      </c>
      <c r="B10" s="22">
        <v>1000</v>
      </c>
      <c r="C10" s="30">
        <v>8.1999999999999993</v>
      </c>
      <c r="D10" s="30">
        <v>6.3</v>
      </c>
      <c r="E10" s="30">
        <v>6.6</v>
      </c>
      <c r="F10" s="31">
        <v>5.9</v>
      </c>
      <c r="G10" s="32" t="s">
        <v>5</v>
      </c>
      <c r="H10" s="26">
        <v>7.8</v>
      </c>
    </row>
    <row r="11" spans="1:8" ht="15.75" customHeight="1">
      <c r="A11" s="27" t="s">
        <v>20</v>
      </c>
      <c r="B11" s="22">
        <v>1000</v>
      </c>
      <c r="C11" s="28">
        <v>18.7</v>
      </c>
      <c r="D11" s="28">
        <v>19</v>
      </c>
      <c r="E11" s="28">
        <v>21</v>
      </c>
      <c r="F11" s="29">
        <v>19.5</v>
      </c>
      <c r="G11" s="26">
        <v>24.2</v>
      </c>
      <c r="H11" s="26">
        <v>21.5</v>
      </c>
    </row>
    <row r="12" spans="1:8" ht="15.75" customHeight="1">
      <c r="A12" s="27" t="s">
        <v>21</v>
      </c>
      <c r="B12" s="22">
        <v>1000</v>
      </c>
      <c r="C12" s="28">
        <v>28</v>
      </c>
      <c r="D12" s="28">
        <v>27.3</v>
      </c>
      <c r="E12" s="28">
        <v>31.6</v>
      </c>
      <c r="F12" s="29">
        <v>28.2</v>
      </c>
      <c r="G12" s="26">
        <v>22.1</v>
      </c>
      <c r="H12" s="26">
        <v>12.6</v>
      </c>
    </row>
    <row r="13" spans="1:8" ht="15.75" customHeight="1">
      <c r="A13" s="27" t="s">
        <v>22</v>
      </c>
      <c r="B13" s="22">
        <v>1000</v>
      </c>
      <c r="C13" s="28">
        <v>16.2</v>
      </c>
      <c r="D13" s="28">
        <v>19.3</v>
      </c>
      <c r="E13" s="28">
        <v>15.3</v>
      </c>
      <c r="F13" s="29">
        <v>15.7</v>
      </c>
      <c r="G13" s="26">
        <v>14.3</v>
      </c>
      <c r="H13" s="26">
        <v>7.3</v>
      </c>
    </row>
    <row r="14" spans="1:8" ht="15.75" customHeight="1">
      <c r="A14" s="27" t="s">
        <v>23</v>
      </c>
      <c r="B14" s="22">
        <v>1000</v>
      </c>
      <c r="C14" s="28">
        <v>10.199999999999999</v>
      </c>
      <c r="D14" s="28">
        <v>9.8000000000000007</v>
      </c>
      <c r="E14" s="28">
        <v>10.7</v>
      </c>
      <c r="F14" s="29">
        <v>9.1999999999999993</v>
      </c>
      <c r="G14" s="26">
        <v>9.1</v>
      </c>
      <c r="H14" s="33">
        <v>6.3</v>
      </c>
    </row>
    <row r="15" spans="1:8" ht="24" customHeight="1">
      <c r="A15" s="21" t="s">
        <v>27</v>
      </c>
      <c r="B15" s="22"/>
      <c r="C15" s="28"/>
      <c r="D15" s="28"/>
      <c r="E15" s="28"/>
      <c r="F15" s="29"/>
      <c r="G15" s="26"/>
      <c r="H15" s="26"/>
    </row>
    <row r="16" spans="1:8" ht="15.75" customHeight="1">
      <c r="A16" s="27" t="s">
        <v>32</v>
      </c>
      <c r="B16" s="22">
        <v>1000</v>
      </c>
      <c r="C16" s="28">
        <v>16.600000000000001</v>
      </c>
      <c r="D16" s="28">
        <v>16.8</v>
      </c>
      <c r="E16" s="28">
        <v>21</v>
      </c>
      <c r="F16" s="29">
        <v>19</v>
      </c>
      <c r="G16" s="26">
        <v>19</v>
      </c>
      <c r="H16" s="26">
        <v>25.4</v>
      </c>
    </row>
    <row r="17" spans="1:8" ht="15.75" customHeight="1">
      <c r="A17" s="27" t="s">
        <v>33</v>
      </c>
      <c r="B17" s="22">
        <v>1000</v>
      </c>
      <c r="C17" s="28">
        <v>29</v>
      </c>
      <c r="D17" s="28">
        <v>29.1</v>
      </c>
      <c r="E17" s="28">
        <v>31.6</v>
      </c>
      <c r="F17" s="29">
        <v>26.7</v>
      </c>
      <c r="G17" s="26">
        <v>24.8</v>
      </c>
      <c r="H17" s="26">
        <v>19.5</v>
      </c>
    </row>
    <row r="18" spans="1:8" ht="15.75" customHeight="1">
      <c r="A18" s="27" t="s">
        <v>25</v>
      </c>
      <c r="B18" s="22">
        <v>1000</v>
      </c>
      <c r="C18" s="34">
        <v>35.700000000000003</v>
      </c>
      <c r="D18" s="34">
        <v>35.9</v>
      </c>
      <c r="E18" s="34">
        <v>32.6</v>
      </c>
      <c r="F18" s="35">
        <v>32.700000000000003</v>
      </c>
      <c r="G18" s="36">
        <v>29.4</v>
      </c>
      <c r="H18" s="26">
        <v>10.7</v>
      </c>
    </row>
    <row r="19" spans="1:8" ht="21" customHeight="1">
      <c r="A19" s="37" t="s">
        <v>34</v>
      </c>
      <c r="B19" s="38" t="s">
        <v>3</v>
      </c>
      <c r="C19" s="39">
        <v>1.7092040533153929</v>
      </c>
      <c r="D19" s="39">
        <v>1.8</v>
      </c>
      <c r="E19" s="39">
        <v>1.7</v>
      </c>
      <c r="F19" s="40">
        <v>1.7</v>
      </c>
      <c r="G19" s="39">
        <v>1.7</v>
      </c>
      <c r="H19" s="40">
        <v>1.1000000000000001</v>
      </c>
    </row>
    <row r="20" spans="1:8" s="5" customFormat="1" ht="12.75" customHeight="1">
      <c r="A20" s="398" t="s">
        <v>38</v>
      </c>
      <c r="B20" s="399"/>
      <c r="C20" s="399"/>
      <c r="D20" s="399"/>
      <c r="E20" s="399"/>
      <c r="F20" s="399"/>
      <c r="G20" s="399"/>
      <c r="H20" s="399"/>
    </row>
    <row r="21" spans="1:8" s="5" customFormat="1" ht="9.75" customHeight="1" thickBot="1">
      <c r="A21" s="393"/>
      <c r="B21" s="393"/>
      <c r="C21" s="393"/>
      <c r="D21" s="393"/>
      <c r="E21" s="393"/>
      <c r="F21" s="393"/>
      <c r="G21" s="393"/>
      <c r="H21" s="393"/>
    </row>
    <row r="22" spans="1:8" ht="31.5" customHeight="1" thickBot="1">
      <c r="A22" s="326" t="s">
        <v>28</v>
      </c>
      <c r="B22" s="327"/>
      <c r="C22" s="327"/>
      <c r="D22" s="327"/>
      <c r="E22" s="328"/>
      <c r="F22" s="328"/>
      <c r="G22" s="328"/>
      <c r="H22" s="328"/>
    </row>
    <row r="23" spans="1:8" ht="21" customHeight="1">
      <c r="A23" s="41" t="s">
        <v>29</v>
      </c>
      <c r="B23" s="42"/>
      <c r="C23" s="42"/>
      <c r="D23" s="42"/>
      <c r="E23" s="43"/>
      <c r="F23" s="44"/>
      <c r="G23" s="44"/>
      <c r="H23" s="45"/>
    </row>
    <row r="24" spans="1:8" ht="18" customHeight="1">
      <c r="A24" s="46" t="s">
        <v>30</v>
      </c>
      <c r="B24" s="47" t="s">
        <v>10</v>
      </c>
      <c r="C24" s="48">
        <v>96.286000000000001</v>
      </c>
      <c r="D24" s="48">
        <v>95.808000000000007</v>
      </c>
      <c r="E24" s="48">
        <v>95.11</v>
      </c>
      <c r="F24" s="49">
        <v>95.9</v>
      </c>
      <c r="G24" s="50">
        <v>98.55</v>
      </c>
      <c r="H24" s="51" t="s">
        <v>2</v>
      </c>
    </row>
    <row r="25" spans="1:8" ht="18" customHeight="1">
      <c r="A25" s="27" t="s">
        <v>148</v>
      </c>
      <c r="B25" s="47"/>
      <c r="C25" s="28"/>
      <c r="D25" s="28"/>
      <c r="E25" s="28"/>
      <c r="F25" s="29"/>
      <c r="G25" s="26"/>
      <c r="H25" s="52"/>
    </row>
    <row r="26" spans="1:8" ht="15.75" customHeight="1">
      <c r="A26" s="27" t="s">
        <v>31</v>
      </c>
      <c r="B26" s="47" t="s">
        <v>10</v>
      </c>
      <c r="C26" s="53">
        <v>95.29</v>
      </c>
      <c r="D26" s="53">
        <v>96.262</v>
      </c>
      <c r="E26" s="53">
        <v>97.28</v>
      </c>
      <c r="F26" s="54">
        <v>95.11</v>
      </c>
      <c r="G26" s="55">
        <v>98.281000000000006</v>
      </c>
      <c r="H26" s="52" t="s">
        <v>2</v>
      </c>
    </row>
    <row r="27" spans="1:8" ht="15.75" customHeight="1">
      <c r="A27" s="27" t="s">
        <v>161</v>
      </c>
      <c r="B27" s="47" t="s">
        <v>10</v>
      </c>
      <c r="C27" s="56">
        <v>104.07299999999999</v>
      </c>
      <c r="D27" s="56">
        <v>103.512</v>
      </c>
      <c r="E27" s="56">
        <v>99.95</v>
      </c>
      <c r="F27" s="57">
        <v>100.63</v>
      </c>
      <c r="G27" s="58">
        <v>99.534999999999997</v>
      </c>
      <c r="H27" s="52" t="s">
        <v>2</v>
      </c>
    </row>
    <row r="28" spans="1:8" ht="15.75" customHeight="1">
      <c r="A28" s="27" t="s">
        <v>36</v>
      </c>
      <c r="B28" s="47" t="s">
        <v>10</v>
      </c>
      <c r="C28" s="56">
        <v>112.92</v>
      </c>
      <c r="D28" s="56">
        <v>110.973</v>
      </c>
      <c r="E28" s="56">
        <v>110.18</v>
      </c>
      <c r="F28" s="57">
        <v>106.14</v>
      </c>
      <c r="G28" s="58">
        <v>103.752</v>
      </c>
      <c r="H28" s="52" t="s">
        <v>2</v>
      </c>
    </row>
    <row r="29" spans="1:8" ht="15.75" customHeight="1">
      <c r="A29" s="27" t="s">
        <v>35</v>
      </c>
      <c r="B29" s="47" t="s">
        <v>10</v>
      </c>
      <c r="C29" s="53">
        <v>116.312</v>
      </c>
      <c r="D29" s="53">
        <v>111.631</v>
      </c>
      <c r="E29" s="53">
        <v>106.71</v>
      </c>
      <c r="F29" s="54">
        <v>102.62</v>
      </c>
      <c r="G29" s="55">
        <v>100.633</v>
      </c>
      <c r="H29" s="52" t="s">
        <v>2</v>
      </c>
    </row>
    <row r="30" spans="1:8" ht="15.75" customHeight="1">
      <c r="A30" s="27" t="s">
        <v>147</v>
      </c>
      <c r="B30" s="47" t="s">
        <v>10</v>
      </c>
      <c r="C30" s="53">
        <v>107.76</v>
      </c>
      <c r="D30" s="53">
        <v>101.32599999999999</v>
      </c>
      <c r="E30" s="53">
        <v>100.73</v>
      </c>
      <c r="F30" s="54">
        <v>100.33</v>
      </c>
      <c r="G30" s="55">
        <v>100.498</v>
      </c>
      <c r="H30" s="52" t="s">
        <v>2</v>
      </c>
    </row>
    <row r="31" spans="1:8" ht="3.6" customHeight="1">
      <c r="A31" s="59"/>
      <c r="B31" s="60"/>
      <c r="C31" s="61"/>
      <c r="D31" s="61"/>
      <c r="E31" s="61"/>
      <c r="F31" s="62"/>
      <c r="G31" s="63"/>
      <c r="H31" s="64"/>
    </row>
    <row r="32" spans="1:8" ht="9.75" customHeight="1" thickBot="1">
      <c r="A32" s="65"/>
      <c r="B32" s="66"/>
      <c r="C32" s="67"/>
      <c r="D32" s="67"/>
      <c r="E32" s="67"/>
      <c r="F32" s="67"/>
      <c r="G32" s="68"/>
      <c r="H32" s="69"/>
    </row>
    <row r="33" spans="1:8" ht="28.5" customHeight="1" thickBot="1">
      <c r="A33" s="329" t="s">
        <v>37</v>
      </c>
      <c r="B33" s="330"/>
      <c r="C33" s="330"/>
      <c r="D33" s="330"/>
      <c r="E33" s="331"/>
      <c r="F33" s="331"/>
      <c r="G33" s="331"/>
      <c r="H33" s="331"/>
    </row>
    <row r="34" spans="1:8" ht="21" customHeight="1">
      <c r="A34" s="70" t="s">
        <v>39</v>
      </c>
      <c r="B34" s="71"/>
      <c r="C34" s="71"/>
      <c r="D34" s="72"/>
      <c r="E34" s="73"/>
      <c r="F34" s="73"/>
      <c r="G34" s="73"/>
      <c r="H34" s="73"/>
    </row>
    <row r="35" spans="1:8" ht="18" customHeight="1">
      <c r="A35" s="74" t="s">
        <v>0</v>
      </c>
      <c r="B35" s="75" t="s">
        <v>9</v>
      </c>
      <c r="C35" s="76" t="s">
        <v>1</v>
      </c>
      <c r="D35" s="347">
        <f>SUM(D36:D64)</f>
        <v>55422</v>
      </c>
      <c r="E35" s="347">
        <f>SUM(E36:E64)</f>
        <v>52827</v>
      </c>
      <c r="F35" s="347">
        <f>SUM(F36:F64)</f>
        <v>50671</v>
      </c>
      <c r="G35" s="347">
        <f>SUM(G36:G64)</f>
        <v>49691</v>
      </c>
      <c r="H35" s="348">
        <f>SUM(H36:H64)</f>
        <v>3429</v>
      </c>
    </row>
    <row r="36" spans="1:8" ht="15.75" customHeight="1">
      <c r="A36" s="77" t="s">
        <v>40</v>
      </c>
      <c r="B36" s="78" t="s">
        <v>7</v>
      </c>
      <c r="C36" s="79" t="s">
        <v>1</v>
      </c>
      <c r="D36" s="349">
        <v>635</v>
      </c>
      <c r="E36" s="350">
        <v>658</v>
      </c>
      <c r="F36" s="350">
        <v>636</v>
      </c>
      <c r="G36" s="350">
        <v>588</v>
      </c>
      <c r="H36" s="349" t="s">
        <v>2</v>
      </c>
    </row>
    <row r="37" spans="1:8" ht="15.75" customHeight="1">
      <c r="A37" s="77" t="s">
        <v>41</v>
      </c>
      <c r="B37" s="78" t="s">
        <v>7</v>
      </c>
      <c r="C37" s="81" t="s">
        <v>1</v>
      </c>
      <c r="D37" s="349">
        <v>4381</v>
      </c>
      <c r="E37" s="350">
        <v>4537</v>
      </c>
      <c r="F37" s="350">
        <v>4723</v>
      </c>
      <c r="G37" s="350">
        <v>5053</v>
      </c>
      <c r="H37" s="349" t="s">
        <v>2</v>
      </c>
    </row>
    <row r="38" spans="1:8" ht="15.75" customHeight="1">
      <c r="A38" s="77" t="s">
        <v>68</v>
      </c>
      <c r="B38" s="78" t="s">
        <v>7</v>
      </c>
      <c r="C38" s="81" t="s">
        <v>1</v>
      </c>
      <c r="D38" s="349">
        <v>87</v>
      </c>
      <c r="E38" s="350">
        <v>90</v>
      </c>
      <c r="F38" s="350">
        <v>111</v>
      </c>
      <c r="G38" s="350">
        <v>131</v>
      </c>
      <c r="H38" s="349" t="s">
        <v>2</v>
      </c>
    </row>
    <row r="39" spans="1:8" ht="15.75" customHeight="1">
      <c r="A39" s="82" t="s">
        <v>42</v>
      </c>
      <c r="B39" s="78" t="s">
        <v>7</v>
      </c>
      <c r="C39" s="81" t="s">
        <v>1</v>
      </c>
      <c r="D39" s="349">
        <v>445</v>
      </c>
      <c r="E39" s="350">
        <v>430</v>
      </c>
      <c r="F39" s="350">
        <v>423</v>
      </c>
      <c r="G39" s="350">
        <v>407</v>
      </c>
      <c r="H39" s="349">
        <v>300</v>
      </c>
    </row>
    <row r="40" spans="1:8" ht="15.75" customHeight="1">
      <c r="A40" s="27" t="s">
        <v>43</v>
      </c>
      <c r="B40" s="78" t="s">
        <v>7</v>
      </c>
      <c r="C40" s="81" t="s">
        <v>1</v>
      </c>
      <c r="D40" s="349">
        <v>304</v>
      </c>
      <c r="E40" s="350">
        <v>304</v>
      </c>
      <c r="F40" s="350">
        <v>304</v>
      </c>
      <c r="G40" s="350">
        <v>317</v>
      </c>
      <c r="H40" s="349">
        <v>205</v>
      </c>
    </row>
    <row r="41" spans="1:8" ht="15.75" customHeight="1">
      <c r="A41" s="77" t="s">
        <v>44</v>
      </c>
      <c r="B41" s="78" t="s">
        <v>7</v>
      </c>
      <c r="C41" s="81" t="s">
        <v>1</v>
      </c>
      <c r="D41" s="349">
        <v>422</v>
      </c>
      <c r="E41" s="350">
        <v>426</v>
      </c>
      <c r="F41" s="350">
        <v>444</v>
      </c>
      <c r="G41" s="350">
        <v>448</v>
      </c>
      <c r="H41" s="349">
        <v>409</v>
      </c>
    </row>
    <row r="42" spans="1:8" ht="15.75" customHeight="1">
      <c r="A42" s="27" t="s">
        <v>45</v>
      </c>
      <c r="B42" s="78" t="s">
        <v>7</v>
      </c>
      <c r="C42" s="81" t="s">
        <v>1</v>
      </c>
      <c r="D42" s="349">
        <v>27</v>
      </c>
      <c r="E42" s="350">
        <v>21</v>
      </c>
      <c r="F42" s="350">
        <v>24</v>
      </c>
      <c r="G42" s="350">
        <v>17</v>
      </c>
      <c r="H42" s="349" t="s">
        <v>2</v>
      </c>
    </row>
    <row r="43" spans="1:8" ht="15.75" customHeight="1">
      <c r="A43" s="83" t="s">
        <v>47</v>
      </c>
      <c r="B43" s="84" t="s">
        <v>7</v>
      </c>
      <c r="C43" s="85" t="s">
        <v>1</v>
      </c>
      <c r="D43" s="351">
        <v>1847</v>
      </c>
      <c r="E43" s="352">
        <v>1685</v>
      </c>
      <c r="F43" s="352">
        <v>1498</v>
      </c>
      <c r="G43" s="352">
        <v>1446</v>
      </c>
      <c r="H43" s="349" t="s">
        <v>2</v>
      </c>
    </row>
    <row r="44" spans="1:8" ht="15.75" customHeight="1">
      <c r="A44" s="77" t="s">
        <v>46</v>
      </c>
      <c r="B44" s="78" t="s">
        <v>7</v>
      </c>
      <c r="C44" s="81" t="s">
        <v>1</v>
      </c>
      <c r="D44" s="349">
        <v>286</v>
      </c>
      <c r="E44" s="350">
        <v>242</v>
      </c>
      <c r="F44" s="350">
        <v>217</v>
      </c>
      <c r="G44" s="350">
        <v>228</v>
      </c>
      <c r="H44" s="349" t="s">
        <v>2</v>
      </c>
    </row>
    <row r="45" spans="1:8" ht="15.75" customHeight="1">
      <c r="A45" s="77" t="s">
        <v>48</v>
      </c>
      <c r="B45" s="78" t="s">
        <v>7</v>
      </c>
      <c r="C45" s="81" t="s">
        <v>1</v>
      </c>
      <c r="D45" s="349">
        <v>64</v>
      </c>
      <c r="E45" s="350">
        <v>65</v>
      </c>
      <c r="F45" s="350">
        <v>72</v>
      </c>
      <c r="G45" s="350">
        <v>79</v>
      </c>
      <c r="H45" s="349" t="s">
        <v>2</v>
      </c>
    </row>
    <row r="46" spans="1:8" ht="15.75" customHeight="1">
      <c r="A46" s="27" t="s">
        <v>49</v>
      </c>
      <c r="B46" s="78" t="s">
        <v>7</v>
      </c>
      <c r="C46" s="81" t="s">
        <v>1</v>
      </c>
      <c r="D46" s="349">
        <v>62</v>
      </c>
      <c r="E46" s="350">
        <v>73</v>
      </c>
      <c r="F46" s="350">
        <v>79</v>
      </c>
      <c r="G46" s="350">
        <v>91</v>
      </c>
      <c r="H46" s="349" t="s">
        <v>2</v>
      </c>
    </row>
    <row r="47" spans="1:8" ht="15.75" customHeight="1">
      <c r="A47" s="77" t="s">
        <v>50</v>
      </c>
      <c r="B47" s="78" t="s">
        <v>7</v>
      </c>
      <c r="C47" s="81" t="s">
        <v>1</v>
      </c>
      <c r="D47" s="349">
        <v>370</v>
      </c>
      <c r="E47" s="350">
        <v>351</v>
      </c>
      <c r="F47" s="350">
        <v>361</v>
      </c>
      <c r="G47" s="350">
        <v>381</v>
      </c>
      <c r="H47" s="349">
        <v>0</v>
      </c>
    </row>
    <row r="48" spans="1:8" ht="15.75" customHeight="1">
      <c r="A48" s="27" t="s">
        <v>51</v>
      </c>
      <c r="B48" s="78" t="s">
        <v>7</v>
      </c>
      <c r="C48" s="81" t="s">
        <v>1</v>
      </c>
      <c r="D48" s="349">
        <v>273</v>
      </c>
      <c r="E48" s="350">
        <v>271</v>
      </c>
      <c r="F48" s="350">
        <v>282</v>
      </c>
      <c r="G48" s="350">
        <v>271</v>
      </c>
      <c r="H48" s="349" t="s">
        <v>2</v>
      </c>
    </row>
    <row r="49" spans="1:8" ht="15.75" customHeight="1">
      <c r="A49" s="27" t="s">
        <v>52</v>
      </c>
      <c r="B49" s="78" t="s">
        <v>7</v>
      </c>
      <c r="C49" s="81" t="s">
        <v>1</v>
      </c>
      <c r="D49" s="349">
        <v>62</v>
      </c>
      <c r="E49" s="350">
        <v>80</v>
      </c>
      <c r="F49" s="350">
        <v>81</v>
      </c>
      <c r="G49" s="350">
        <v>84</v>
      </c>
      <c r="H49" s="349" t="s">
        <v>2</v>
      </c>
    </row>
    <row r="50" spans="1:8" ht="15.75" customHeight="1">
      <c r="A50" s="27" t="s">
        <v>53</v>
      </c>
      <c r="B50" s="78" t="s">
        <v>7</v>
      </c>
      <c r="C50" s="81" t="s">
        <v>1</v>
      </c>
      <c r="D50" s="349">
        <v>39</v>
      </c>
      <c r="E50" s="350">
        <v>38</v>
      </c>
      <c r="F50" s="350">
        <v>40</v>
      </c>
      <c r="G50" s="350">
        <v>44</v>
      </c>
      <c r="H50" s="349">
        <v>49</v>
      </c>
    </row>
    <row r="51" spans="1:8" ht="15.75" customHeight="1">
      <c r="A51" s="27" t="s">
        <v>54</v>
      </c>
      <c r="B51" s="78" t="s">
        <v>7</v>
      </c>
      <c r="C51" s="81" t="s">
        <v>1</v>
      </c>
      <c r="D51" s="349">
        <v>8568</v>
      </c>
      <c r="E51" s="350">
        <v>8110</v>
      </c>
      <c r="F51" s="350">
        <v>7696</v>
      </c>
      <c r="G51" s="350">
        <v>7690</v>
      </c>
      <c r="H51" s="349" t="s">
        <v>2</v>
      </c>
    </row>
    <row r="52" spans="1:8" ht="15.75" customHeight="1">
      <c r="A52" s="27" t="s">
        <v>55</v>
      </c>
      <c r="B52" s="78" t="s">
        <v>7</v>
      </c>
      <c r="C52" s="81" t="s">
        <v>1</v>
      </c>
      <c r="D52" s="349">
        <v>3587</v>
      </c>
      <c r="E52" s="350">
        <v>3500</v>
      </c>
      <c r="F52" s="350">
        <v>3463</v>
      </c>
      <c r="G52" s="350">
        <v>3541</v>
      </c>
      <c r="H52" s="349" t="s">
        <v>2</v>
      </c>
    </row>
    <row r="53" spans="1:8" ht="15.75" customHeight="1">
      <c r="A53" s="27" t="s">
        <v>56</v>
      </c>
      <c r="B53" s="78" t="s">
        <v>7</v>
      </c>
      <c r="C53" s="81" t="s">
        <v>1</v>
      </c>
      <c r="D53" s="349">
        <v>5101</v>
      </c>
      <c r="E53" s="350">
        <v>4555</v>
      </c>
      <c r="F53" s="350">
        <v>4030</v>
      </c>
      <c r="G53" s="350">
        <v>3631</v>
      </c>
      <c r="H53" s="349" t="s">
        <v>2</v>
      </c>
    </row>
    <row r="54" spans="1:8" ht="15.75" customHeight="1">
      <c r="A54" s="27" t="s">
        <v>57</v>
      </c>
      <c r="B54" s="78" t="s">
        <v>7</v>
      </c>
      <c r="C54" s="81" t="s">
        <v>1</v>
      </c>
      <c r="D54" s="349">
        <v>2471</v>
      </c>
      <c r="E54" s="350">
        <v>2244</v>
      </c>
      <c r="F54" s="350">
        <v>2144</v>
      </c>
      <c r="G54" s="350">
        <v>2126</v>
      </c>
      <c r="H54" s="349">
        <v>2418</v>
      </c>
    </row>
    <row r="55" spans="1:8" ht="15.75" customHeight="1">
      <c r="A55" s="27" t="s">
        <v>58</v>
      </c>
      <c r="B55" s="78" t="s">
        <v>7</v>
      </c>
      <c r="C55" s="81" t="s">
        <v>1</v>
      </c>
      <c r="D55" s="349">
        <v>3140</v>
      </c>
      <c r="E55" s="350">
        <v>3062</v>
      </c>
      <c r="F55" s="350">
        <v>2945</v>
      </c>
      <c r="G55" s="350">
        <v>2816</v>
      </c>
      <c r="H55" s="349" t="s">
        <v>2</v>
      </c>
    </row>
    <row r="56" spans="1:8" ht="15.75" customHeight="1">
      <c r="A56" s="27" t="s">
        <v>59</v>
      </c>
      <c r="B56" s="78" t="s">
        <v>7</v>
      </c>
      <c r="C56" s="81" t="s">
        <v>1</v>
      </c>
      <c r="D56" s="349">
        <v>24</v>
      </c>
      <c r="E56" s="350">
        <v>28</v>
      </c>
      <c r="F56" s="350">
        <v>44</v>
      </c>
      <c r="G56" s="350">
        <v>64</v>
      </c>
      <c r="H56" s="349" t="s">
        <v>2</v>
      </c>
    </row>
    <row r="57" spans="1:8" ht="15.75" customHeight="1">
      <c r="A57" s="27" t="s">
        <v>60</v>
      </c>
      <c r="B57" s="78" t="s">
        <v>7</v>
      </c>
      <c r="C57" s="81" t="s">
        <v>1</v>
      </c>
      <c r="D57" s="349">
        <v>357</v>
      </c>
      <c r="E57" s="350">
        <v>317</v>
      </c>
      <c r="F57" s="350">
        <v>265</v>
      </c>
      <c r="G57" s="350">
        <v>237</v>
      </c>
      <c r="H57" s="349" t="s">
        <v>2</v>
      </c>
    </row>
    <row r="58" spans="1:8" ht="15.75" customHeight="1">
      <c r="A58" s="27" t="s">
        <v>61</v>
      </c>
      <c r="B58" s="78" t="s">
        <v>7</v>
      </c>
      <c r="C58" s="81" t="s">
        <v>1</v>
      </c>
      <c r="D58" s="349">
        <v>16282</v>
      </c>
      <c r="E58" s="350">
        <v>15540</v>
      </c>
      <c r="F58" s="350">
        <v>14986</v>
      </c>
      <c r="G58" s="350">
        <v>14421</v>
      </c>
      <c r="H58" s="349" t="s">
        <v>2</v>
      </c>
    </row>
    <row r="59" spans="1:8" ht="15.75" customHeight="1">
      <c r="A59" s="27" t="s">
        <v>62</v>
      </c>
      <c r="B59" s="78" t="s">
        <v>7</v>
      </c>
      <c r="C59" s="81" t="s">
        <v>1</v>
      </c>
      <c r="D59" s="349">
        <v>668</v>
      </c>
      <c r="E59" s="350">
        <v>543</v>
      </c>
      <c r="F59" s="350">
        <v>460</v>
      </c>
      <c r="G59" s="350">
        <v>403</v>
      </c>
      <c r="H59" s="349" t="s">
        <v>2</v>
      </c>
    </row>
    <row r="60" spans="1:8" ht="15.75" customHeight="1">
      <c r="A60" s="27" t="s">
        <v>63</v>
      </c>
      <c r="B60" s="78" t="s">
        <v>7</v>
      </c>
      <c r="C60" s="81" t="s">
        <v>1</v>
      </c>
      <c r="D60" s="349">
        <v>5691</v>
      </c>
      <c r="E60" s="350">
        <v>5457</v>
      </c>
      <c r="F60" s="350">
        <v>5123</v>
      </c>
      <c r="G60" s="350">
        <v>4960</v>
      </c>
      <c r="H60" s="349" t="s">
        <v>2</v>
      </c>
    </row>
    <row r="61" spans="1:8" ht="15.75" customHeight="1">
      <c r="A61" s="77" t="s">
        <v>64</v>
      </c>
      <c r="B61" s="78" t="s">
        <v>7</v>
      </c>
      <c r="C61" s="81" t="s">
        <v>1</v>
      </c>
      <c r="D61" s="349">
        <v>50</v>
      </c>
      <c r="E61" s="350">
        <v>49</v>
      </c>
      <c r="F61" s="350">
        <v>52</v>
      </c>
      <c r="G61" s="350">
        <v>57</v>
      </c>
      <c r="H61" s="349">
        <v>48</v>
      </c>
    </row>
    <row r="62" spans="1:8" ht="15.75" customHeight="1">
      <c r="A62" s="82" t="s">
        <v>65</v>
      </c>
      <c r="B62" s="78" t="s">
        <v>7</v>
      </c>
      <c r="C62" s="81" t="s">
        <v>1</v>
      </c>
      <c r="D62" s="349">
        <v>25</v>
      </c>
      <c r="E62" s="350">
        <v>24</v>
      </c>
      <c r="F62" s="350">
        <v>28</v>
      </c>
      <c r="G62" s="350">
        <v>26</v>
      </c>
      <c r="H62" s="349" t="s">
        <v>2</v>
      </c>
    </row>
    <row r="63" spans="1:8" ht="15.75" customHeight="1">
      <c r="A63" s="82" t="s">
        <v>66</v>
      </c>
      <c r="B63" s="78" t="s">
        <v>7</v>
      </c>
      <c r="C63" s="81" t="s">
        <v>1</v>
      </c>
      <c r="D63" s="349">
        <v>65</v>
      </c>
      <c r="E63" s="350">
        <v>61</v>
      </c>
      <c r="F63" s="350">
        <v>60</v>
      </c>
      <c r="G63" s="350">
        <v>67</v>
      </c>
      <c r="H63" s="349" t="s">
        <v>2</v>
      </c>
    </row>
    <row r="64" spans="1:8" ht="15.75" customHeight="1">
      <c r="A64" s="87" t="s">
        <v>67</v>
      </c>
      <c r="B64" s="78" t="s">
        <v>7</v>
      </c>
      <c r="C64" s="81" t="s">
        <v>1</v>
      </c>
      <c r="D64" s="349">
        <v>89</v>
      </c>
      <c r="E64" s="350">
        <v>66</v>
      </c>
      <c r="F64" s="350">
        <v>80</v>
      </c>
      <c r="G64" s="350">
        <v>67</v>
      </c>
      <c r="H64" s="349" t="s">
        <v>2</v>
      </c>
    </row>
    <row r="65" spans="1:8" ht="5.25" customHeight="1">
      <c r="A65" s="88"/>
      <c r="B65" s="78"/>
      <c r="C65" s="89"/>
      <c r="D65" s="90"/>
      <c r="E65" s="91"/>
      <c r="F65" s="91"/>
      <c r="G65" s="91"/>
      <c r="H65" s="52"/>
    </row>
    <row r="66" spans="1:8" ht="19.5" customHeight="1">
      <c r="A66" s="92" t="s">
        <v>69</v>
      </c>
      <c r="B66" s="93" t="s">
        <v>3</v>
      </c>
      <c r="C66" s="94" t="s">
        <v>1</v>
      </c>
      <c r="D66" s="94">
        <v>4.5999999999999996</v>
      </c>
      <c r="E66" s="95">
        <v>4.5</v>
      </c>
      <c r="F66" s="95">
        <v>4.5</v>
      </c>
      <c r="G66" s="95">
        <v>4.5</v>
      </c>
      <c r="H66" s="96" t="s">
        <v>2</v>
      </c>
    </row>
    <row r="67" spans="1:8" ht="12.75" customHeight="1">
      <c r="A67" s="396" t="s">
        <v>179</v>
      </c>
      <c r="B67" s="400"/>
      <c r="C67" s="400"/>
      <c r="D67" s="400"/>
      <c r="E67" s="400"/>
      <c r="F67" s="400"/>
      <c r="G67" s="400"/>
      <c r="H67" s="400"/>
    </row>
    <row r="68" spans="1:8" ht="12.75" customHeight="1">
      <c r="A68" s="97"/>
      <c r="B68" s="98"/>
      <c r="C68" s="98"/>
      <c r="D68" s="98"/>
      <c r="E68" s="98"/>
      <c r="F68" s="98"/>
      <c r="G68" s="98"/>
      <c r="H68" s="98"/>
    </row>
    <row r="69" spans="1:8" s="4" customFormat="1" ht="21" customHeight="1">
      <c r="A69" s="332" t="s">
        <v>70</v>
      </c>
      <c r="B69" s="333"/>
      <c r="C69" s="333"/>
      <c r="D69" s="333"/>
      <c r="E69" s="334"/>
      <c r="F69" s="334"/>
      <c r="G69" s="334"/>
      <c r="H69" s="334"/>
    </row>
    <row r="70" spans="1:8" ht="17.25" customHeight="1">
      <c r="A70" s="74" t="s">
        <v>0</v>
      </c>
      <c r="B70" s="75" t="s">
        <v>4</v>
      </c>
      <c r="C70" s="76" t="s">
        <v>1</v>
      </c>
      <c r="D70" s="347">
        <f>SUM(D71:D99)</f>
        <v>4906811.01</v>
      </c>
      <c r="E70" s="347">
        <f>SUM(E71:E99)</f>
        <v>4729532.4840000002</v>
      </c>
      <c r="F70" s="347">
        <f>SUM(F71:F99)</f>
        <v>4502000.3879999993</v>
      </c>
      <c r="G70" s="347">
        <f>SUM(G71:G99)</f>
        <v>4398949</v>
      </c>
      <c r="H70" s="402">
        <f>SUM(H71:H99)</f>
        <v>1337611</v>
      </c>
    </row>
    <row r="71" spans="1:8" ht="15.75" customHeight="1">
      <c r="A71" s="77" t="s">
        <v>40</v>
      </c>
      <c r="B71" s="78" t="s">
        <v>4</v>
      </c>
      <c r="C71" s="79" t="s">
        <v>1</v>
      </c>
      <c r="D71" s="349">
        <v>144368.038</v>
      </c>
      <c r="E71" s="350">
        <v>144632.89000000001</v>
      </c>
      <c r="F71" s="350">
        <v>138235.60800000001</v>
      </c>
      <c r="G71" s="350">
        <v>114893</v>
      </c>
      <c r="H71" s="349" t="s">
        <v>2</v>
      </c>
    </row>
    <row r="72" spans="1:8" ht="15.75" customHeight="1">
      <c r="A72" s="83" t="s">
        <v>41</v>
      </c>
      <c r="B72" s="84" t="s">
        <v>4</v>
      </c>
      <c r="C72" s="85" t="s">
        <v>1</v>
      </c>
      <c r="D72" s="351">
        <v>834340.67099999997</v>
      </c>
      <c r="E72" s="352">
        <v>804557.47</v>
      </c>
      <c r="F72" s="352">
        <v>734443.06700000004</v>
      </c>
      <c r="G72" s="352">
        <v>707591</v>
      </c>
      <c r="H72" s="349" t="s">
        <v>2</v>
      </c>
    </row>
    <row r="73" spans="1:8" ht="15.75" customHeight="1">
      <c r="A73" s="83" t="s">
        <v>68</v>
      </c>
      <c r="B73" s="84" t="s">
        <v>4</v>
      </c>
      <c r="C73" s="85" t="s">
        <v>1</v>
      </c>
      <c r="D73" s="351">
        <v>3585.7539999999999</v>
      </c>
      <c r="E73" s="352">
        <v>6128.6310000000003</v>
      </c>
      <c r="F73" s="352">
        <v>7957.5789999999997</v>
      </c>
      <c r="G73" s="352">
        <v>10844</v>
      </c>
      <c r="H73" s="349" t="s">
        <v>2</v>
      </c>
    </row>
    <row r="74" spans="1:8" ht="15.75" customHeight="1">
      <c r="A74" s="82" t="s">
        <v>42</v>
      </c>
      <c r="B74" s="78" t="s">
        <v>4</v>
      </c>
      <c r="C74" s="81" t="s">
        <v>1</v>
      </c>
      <c r="D74" s="349">
        <v>331325.35700000002</v>
      </c>
      <c r="E74" s="350">
        <v>349000.32299999997</v>
      </c>
      <c r="F74" s="350">
        <v>354117.81099999999</v>
      </c>
      <c r="G74" s="350">
        <v>340365</v>
      </c>
      <c r="H74" s="349">
        <v>399576</v>
      </c>
    </row>
    <row r="75" spans="1:8" ht="15.75" customHeight="1">
      <c r="A75" s="27" t="s">
        <v>43</v>
      </c>
      <c r="B75" s="78" t="s">
        <v>4</v>
      </c>
      <c r="C75" s="81" t="s">
        <v>1</v>
      </c>
      <c r="D75" s="349">
        <v>166447.15700000001</v>
      </c>
      <c r="E75" s="350">
        <v>148423.429</v>
      </c>
      <c r="F75" s="350">
        <v>237315.62</v>
      </c>
      <c r="G75" s="350">
        <v>221710</v>
      </c>
      <c r="H75" s="349">
        <v>340888</v>
      </c>
    </row>
    <row r="76" spans="1:8" ht="15.75" customHeight="1">
      <c r="A76" s="77" t="s">
        <v>44</v>
      </c>
      <c r="B76" s="78" t="s">
        <v>4</v>
      </c>
      <c r="C76" s="81" t="s">
        <v>1</v>
      </c>
      <c r="D76" s="349">
        <v>161861.595</v>
      </c>
      <c r="E76" s="350">
        <v>201229.935</v>
      </c>
      <c r="F76" s="350">
        <v>221865.27600000001</v>
      </c>
      <c r="G76" s="350">
        <v>250903</v>
      </c>
      <c r="H76" s="349">
        <v>361496</v>
      </c>
    </row>
    <row r="77" spans="1:8" ht="15.75" customHeight="1">
      <c r="A77" s="27" t="s">
        <v>45</v>
      </c>
      <c r="B77" s="78" t="s">
        <v>4</v>
      </c>
      <c r="C77" s="81" t="s">
        <v>1</v>
      </c>
      <c r="D77" s="349">
        <v>1460.9469999999999</v>
      </c>
      <c r="E77" s="350">
        <v>1406.6369999999999</v>
      </c>
      <c r="F77" s="350">
        <v>730.84299999999996</v>
      </c>
      <c r="G77" s="350">
        <v>252</v>
      </c>
      <c r="H77" s="349" t="s">
        <v>2</v>
      </c>
    </row>
    <row r="78" spans="1:8" ht="15.75" customHeight="1">
      <c r="A78" s="77" t="s">
        <v>47</v>
      </c>
      <c r="B78" s="84" t="s">
        <v>4</v>
      </c>
      <c r="C78" s="85" t="s">
        <v>1</v>
      </c>
      <c r="D78" s="351">
        <v>331027.39399999997</v>
      </c>
      <c r="E78" s="352">
        <v>323838.87699999998</v>
      </c>
      <c r="F78" s="352">
        <v>324420.68699999998</v>
      </c>
      <c r="G78" s="352">
        <v>275152</v>
      </c>
      <c r="H78" s="351" t="s">
        <v>2</v>
      </c>
    </row>
    <row r="79" spans="1:8" ht="15.75" customHeight="1">
      <c r="A79" s="77" t="s">
        <v>46</v>
      </c>
      <c r="B79" s="84" t="s">
        <v>4</v>
      </c>
      <c r="C79" s="85" t="s">
        <v>1</v>
      </c>
      <c r="D79" s="351">
        <v>15501.705</v>
      </c>
      <c r="E79" s="352">
        <v>13986.037</v>
      </c>
      <c r="F79" s="352">
        <v>11713.450999999999</v>
      </c>
      <c r="G79" s="352">
        <v>12564</v>
      </c>
      <c r="H79" s="351" t="s">
        <v>2</v>
      </c>
    </row>
    <row r="80" spans="1:8" ht="15.75" customHeight="1">
      <c r="A80" s="77" t="s">
        <v>48</v>
      </c>
      <c r="B80" s="78" t="s">
        <v>4</v>
      </c>
      <c r="C80" s="81" t="s">
        <v>1</v>
      </c>
      <c r="D80" s="349">
        <v>100581.4</v>
      </c>
      <c r="E80" s="350">
        <v>99706.232999999993</v>
      </c>
      <c r="F80" s="350">
        <v>90761.899000000005</v>
      </c>
      <c r="G80" s="350">
        <v>94593</v>
      </c>
      <c r="H80" s="349" t="s">
        <v>2</v>
      </c>
    </row>
    <row r="81" spans="1:8" ht="15.75" customHeight="1">
      <c r="A81" s="27" t="s">
        <v>49</v>
      </c>
      <c r="B81" s="78" t="s">
        <v>4</v>
      </c>
      <c r="C81" s="81" t="s">
        <v>1</v>
      </c>
      <c r="D81" s="349">
        <v>100029.235</v>
      </c>
      <c r="E81" s="350">
        <v>95996.228000000003</v>
      </c>
      <c r="F81" s="350">
        <v>74393.733999999997</v>
      </c>
      <c r="G81" s="350">
        <v>81534</v>
      </c>
      <c r="H81" s="349" t="s">
        <v>2</v>
      </c>
    </row>
    <row r="82" spans="1:8" ht="15.75" customHeight="1">
      <c r="A82" s="77" t="s">
        <v>50</v>
      </c>
      <c r="B82" s="78" t="s">
        <v>4</v>
      </c>
      <c r="C82" s="81" t="s">
        <v>1</v>
      </c>
      <c r="D82" s="349">
        <v>29043.17</v>
      </c>
      <c r="E82" s="350">
        <v>27270.179</v>
      </c>
      <c r="F82" s="350">
        <v>27227.966</v>
      </c>
      <c r="G82" s="350">
        <v>25472</v>
      </c>
      <c r="H82" s="349">
        <v>20738</v>
      </c>
    </row>
    <row r="83" spans="1:8" ht="15.75" customHeight="1">
      <c r="A83" s="27" t="s">
        <v>51</v>
      </c>
      <c r="B83" s="78" t="s">
        <v>4</v>
      </c>
      <c r="C83" s="81" t="s">
        <v>1</v>
      </c>
      <c r="D83" s="349">
        <v>60644.27</v>
      </c>
      <c r="E83" s="350">
        <v>59494.993999999999</v>
      </c>
      <c r="F83" s="350">
        <v>55055.277000000002</v>
      </c>
      <c r="G83" s="350">
        <v>52594</v>
      </c>
      <c r="H83" s="349" t="s">
        <v>2</v>
      </c>
    </row>
    <row r="84" spans="1:8" ht="15.75" customHeight="1">
      <c r="A84" s="27" t="s">
        <v>52</v>
      </c>
      <c r="B84" s="78" t="s">
        <v>4</v>
      </c>
      <c r="C84" s="81" t="s">
        <v>1</v>
      </c>
      <c r="D84" s="349">
        <v>632069.14599999995</v>
      </c>
      <c r="E84" s="350">
        <v>606068.85800000001</v>
      </c>
      <c r="F84" s="350">
        <v>487563.41800000001</v>
      </c>
      <c r="G84" s="350">
        <v>468297</v>
      </c>
      <c r="H84" s="349" t="s">
        <v>2</v>
      </c>
    </row>
    <row r="85" spans="1:8" ht="15.75" customHeight="1">
      <c r="A85" s="27" t="s">
        <v>53</v>
      </c>
      <c r="B85" s="78" t="s">
        <v>4</v>
      </c>
      <c r="C85" s="81" t="s">
        <v>1</v>
      </c>
      <c r="D85" s="349">
        <v>37386.302000000003</v>
      </c>
      <c r="E85" s="350">
        <v>37222.902000000002</v>
      </c>
      <c r="F85" s="350">
        <v>36915.527999999998</v>
      </c>
      <c r="G85" s="350">
        <v>36659</v>
      </c>
      <c r="H85" s="349">
        <v>35291</v>
      </c>
    </row>
    <row r="86" spans="1:8" ht="15.75" customHeight="1">
      <c r="A86" s="27" t="s">
        <v>54</v>
      </c>
      <c r="B86" s="78" t="s">
        <v>4</v>
      </c>
      <c r="C86" s="81" t="s">
        <v>1</v>
      </c>
      <c r="D86" s="349">
        <v>346156.46</v>
      </c>
      <c r="E86" s="350">
        <v>318464.75599999999</v>
      </c>
      <c r="F86" s="350">
        <v>286401.08</v>
      </c>
      <c r="G86" s="350">
        <v>282361</v>
      </c>
      <c r="H86" s="349" t="s">
        <v>2</v>
      </c>
    </row>
    <row r="87" spans="1:8" ht="15.75" customHeight="1">
      <c r="A87" s="27" t="s">
        <v>55</v>
      </c>
      <c r="B87" s="78" t="s">
        <v>4</v>
      </c>
      <c r="C87" s="81" t="s">
        <v>1</v>
      </c>
      <c r="D87" s="349">
        <v>739982.62300000002</v>
      </c>
      <c r="E87" s="350">
        <v>717465.23699999996</v>
      </c>
      <c r="F87" s="350">
        <v>691406.65700000001</v>
      </c>
      <c r="G87" s="350">
        <v>817162</v>
      </c>
      <c r="H87" s="349" t="s">
        <v>2</v>
      </c>
    </row>
    <row r="88" spans="1:8" ht="15.75" customHeight="1">
      <c r="A88" s="27" t="s">
        <v>56</v>
      </c>
      <c r="B88" s="78" t="s">
        <v>4</v>
      </c>
      <c r="C88" s="81" t="s">
        <v>1</v>
      </c>
      <c r="D88" s="349">
        <v>236473.98499999999</v>
      </c>
      <c r="E88" s="350">
        <v>220098.03700000001</v>
      </c>
      <c r="F88" s="350">
        <v>197742.435</v>
      </c>
      <c r="G88" s="350">
        <v>161851</v>
      </c>
      <c r="H88" s="349" t="s">
        <v>2</v>
      </c>
    </row>
    <row r="89" spans="1:8" ht="15.75" customHeight="1">
      <c r="A89" s="27" t="s">
        <v>57</v>
      </c>
      <c r="B89" s="78" t="s">
        <v>4</v>
      </c>
      <c r="C89" s="81" t="s">
        <v>1</v>
      </c>
      <c r="D89" s="349">
        <v>71571.149000000005</v>
      </c>
      <c r="E89" s="350">
        <v>68698.557000000001</v>
      </c>
      <c r="F89" s="350">
        <v>64920.231</v>
      </c>
      <c r="G89" s="350">
        <v>55793</v>
      </c>
      <c r="H89" s="349">
        <v>156514</v>
      </c>
    </row>
    <row r="90" spans="1:8" ht="15.75" customHeight="1">
      <c r="A90" s="27" t="s">
        <v>58</v>
      </c>
      <c r="B90" s="78" t="s">
        <v>4</v>
      </c>
      <c r="C90" s="81" t="s">
        <v>1</v>
      </c>
      <c r="D90" s="349">
        <v>68166.028999999995</v>
      </c>
      <c r="E90" s="350">
        <v>53977.760000000002</v>
      </c>
      <c r="F90" s="350">
        <v>49561.864999999998</v>
      </c>
      <c r="G90" s="350">
        <v>46472</v>
      </c>
      <c r="H90" s="349" t="s">
        <v>2</v>
      </c>
    </row>
    <row r="91" spans="1:8" ht="15.75" customHeight="1">
      <c r="A91" s="27" t="s">
        <v>59</v>
      </c>
      <c r="B91" s="78" t="s">
        <v>4</v>
      </c>
      <c r="C91" s="81" t="s">
        <v>1</v>
      </c>
      <c r="D91" s="349">
        <v>774.64599999999996</v>
      </c>
      <c r="E91" s="350">
        <v>892.553</v>
      </c>
      <c r="F91" s="350">
        <v>1157.1769999999999</v>
      </c>
      <c r="G91" s="350">
        <v>1323</v>
      </c>
      <c r="H91" s="349" t="s">
        <v>2</v>
      </c>
    </row>
    <row r="92" spans="1:8" ht="15.75" customHeight="1">
      <c r="A92" s="27" t="s">
        <v>60</v>
      </c>
      <c r="B92" s="78" t="s">
        <v>4</v>
      </c>
      <c r="C92" s="81" t="s">
        <v>1</v>
      </c>
      <c r="D92" s="349">
        <v>8862.6530000000002</v>
      </c>
      <c r="E92" s="350">
        <v>7549.2</v>
      </c>
      <c r="F92" s="350">
        <v>6421.4560000000001</v>
      </c>
      <c r="G92" s="350">
        <v>6285</v>
      </c>
      <c r="H92" s="349" t="s">
        <v>2</v>
      </c>
    </row>
    <row r="93" spans="1:8" ht="15.75" customHeight="1">
      <c r="A93" s="27" t="s">
        <v>61</v>
      </c>
      <c r="B93" s="78" t="s">
        <v>4</v>
      </c>
      <c r="C93" s="81" t="s">
        <v>1</v>
      </c>
      <c r="D93" s="349">
        <v>287235.97499999998</v>
      </c>
      <c r="E93" s="350">
        <v>255655.52900000001</v>
      </c>
      <c r="F93" s="350">
        <v>239105.11199999999</v>
      </c>
      <c r="G93" s="350">
        <v>207436</v>
      </c>
      <c r="H93" s="349" t="s">
        <v>2</v>
      </c>
    </row>
    <row r="94" spans="1:8" ht="15.75" customHeight="1">
      <c r="A94" s="27" t="s">
        <v>62</v>
      </c>
      <c r="B94" s="78" t="s">
        <v>4</v>
      </c>
      <c r="C94" s="81" t="s">
        <v>1</v>
      </c>
      <c r="D94" s="349">
        <v>92807.216</v>
      </c>
      <c r="E94" s="366">
        <v>62469.04</v>
      </c>
      <c r="F94" s="366">
        <v>68784.043000000005</v>
      </c>
      <c r="G94" s="366">
        <v>36992</v>
      </c>
      <c r="H94" s="349" t="s">
        <v>2</v>
      </c>
    </row>
    <row r="95" spans="1:8" ht="15.75" customHeight="1">
      <c r="A95" s="27" t="s">
        <v>63</v>
      </c>
      <c r="B95" s="78" t="s">
        <v>4</v>
      </c>
      <c r="C95" s="81" t="s">
        <v>1</v>
      </c>
      <c r="D95" s="349">
        <v>64812.756999999998</v>
      </c>
      <c r="E95" s="366">
        <v>65189.036</v>
      </c>
      <c r="F95" s="366">
        <v>57706.137999999999</v>
      </c>
      <c r="G95" s="366">
        <v>51932</v>
      </c>
      <c r="H95" s="349" t="s">
        <v>2</v>
      </c>
    </row>
    <row r="96" spans="1:8" ht="15.75" customHeight="1">
      <c r="A96" s="77" t="s">
        <v>64</v>
      </c>
      <c r="B96" s="78" t="s">
        <v>4</v>
      </c>
      <c r="C96" s="81" t="s">
        <v>1</v>
      </c>
      <c r="D96" s="349">
        <v>6680.5190000000002</v>
      </c>
      <c r="E96" s="366">
        <v>5874.1490000000003</v>
      </c>
      <c r="F96" s="366">
        <v>5652.22</v>
      </c>
      <c r="G96" s="366">
        <v>6785</v>
      </c>
      <c r="H96" s="349">
        <v>23108</v>
      </c>
    </row>
    <row r="97" spans="1:8" ht="15.75" customHeight="1">
      <c r="A97" s="82" t="s">
        <v>65</v>
      </c>
      <c r="B97" s="78" t="s">
        <v>4</v>
      </c>
      <c r="C97" s="81" t="s">
        <v>1</v>
      </c>
      <c r="D97" s="349">
        <v>5847.98</v>
      </c>
      <c r="E97" s="366">
        <v>6315.4380000000001</v>
      </c>
      <c r="F97" s="366">
        <v>5945.1850000000004</v>
      </c>
      <c r="G97" s="366">
        <v>2148</v>
      </c>
      <c r="H97" s="349" t="s">
        <v>2</v>
      </c>
    </row>
    <row r="98" spans="1:8" ht="15.75" customHeight="1">
      <c r="A98" s="82" t="s">
        <v>66</v>
      </c>
      <c r="B98" s="78" t="s">
        <v>4</v>
      </c>
      <c r="C98" s="81" t="s">
        <v>1</v>
      </c>
      <c r="D98" s="349">
        <v>18000.151000000002</v>
      </c>
      <c r="E98" s="350">
        <v>17737.633999999998</v>
      </c>
      <c r="F98" s="350">
        <v>14742.465</v>
      </c>
      <c r="G98" s="350">
        <v>19760</v>
      </c>
      <c r="H98" s="349" t="s">
        <v>2</v>
      </c>
    </row>
    <row r="99" spans="1:8" ht="15.75" customHeight="1">
      <c r="A99" s="101" t="s">
        <v>67</v>
      </c>
      <c r="B99" s="78" t="s">
        <v>4</v>
      </c>
      <c r="C99" s="81" t="s">
        <v>1</v>
      </c>
      <c r="D99" s="349">
        <v>9766.7260000000006</v>
      </c>
      <c r="E99" s="350">
        <v>10181.934999999999</v>
      </c>
      <c r="F99" s="350">
        <v>9736.56</v>
      </c>
      <c r="G99" s="350">
        <v>9226</v>
      </c>
      <c r="H99" s="349" t="s">
        <v>2</v>
      </c>
    </row>
    <row r="100" spans="1:8" ht="6.75" customHeight="1">
      <c r="A100" s="102"/>
      <c r="B100" s="78"/>
      <c r="C100" s="81"/>
      <c r="D100" s="103"/>
      <c r="E100" s="91"/>
      <c r="F100" s="91"/>
      <c r="G100" s="91"/>
      <c r="H100" s="104"/>
    </row>
    <row r="101" spans="1:8" ht="21" customHeight="1">
      <c r="A101" s="92" t="s">
        <v>69</v>
      </c>
      <c r="B101" s="93" t="s">
        <v>3</v>
      </c>
      <c r="C101" s="105" t="s">
        <v>187</v>
      </c>
      <c r="D101" s="106">
        <v>1.4</v>
      </c>
      <c r="E101" s="106">
        <v>1.4</v>
      </c>
      <c r="F101" s="106">
        <v>1.4</v>
      </c>
      <c r="G101" s="106">
        <v>1.4</v>
      </c>
      <c r="H101" s="96" t="s">
        <v>2</v>
      </c>
    </row>
    <row r="102" spans="1:8" ht="12.75" customHeight="1">
      <c r="A102" s="396" t="s">
        <v>179</v>
      </c>
      <c r="B102" s="397"/>
      <c r="C102" s="397"/>
      <c r="D102" s="397"/>
      <c r="E102" s="397"/>
      <c r="F102" s="397"/>
      <c r="G102" s="397"/>
      <c r="H102" s="397"/>
    </row>
    <row r="103" spans="1:8" ht="9.75" customHeight="1" thickBot="1">
      <c r="A103" s="107"/>
      <c r="B103" s="108"/>
      <c r="C103" s="108"/>
      <c r="D103" s="108"/>
      <c r="E103" s="108"/>
      <c r="F103" s="108"/>
      <c r="G103" s="108"/>
      <c r="H103" s="108"/>
    </row>
    <row r="104" spans="1:8" ht="30.75" customHeight="1" thickBot="1">
      <c r="A104" s="326" t="s">
        <v>71</v>
      </c>
      <c r="B104" s="335"/>
      <c r="C104" s="335"/>
      <c r="D104" s="335"/>
      <c r="E104" s="336"/>
      <c r="F104" s="336"/>
      <c r="G104" s="336"/>
      <c r="H104" s="336"/>
    </row>
    <row r="105" spans="1:8" ht="21" customHeight="1">
      <c r="A105" s="109" t="s">
        <v>72</v>
      </c>
      <c r="B105" s="110"/>
      <c r="C105" s="110"/>
      <c r="D105" s="110"/>
      <c r="E105" s="111"/>
      <c r="F105" s="111"/>
      <c r="G105" s="111"/>
      <c r="H105" s="111"/>
    </row>
    <row r="106" spans="1:8" ht="21" customHeight="1">
      <c r="A106" s="74" t="s">
        <v>0</v>
      </c>
      <c r="B106" s="75" t="s">
        <v>4</v>
      </c>
      <c r="C106" s="403">
        <v>57413</v>
      </c>
      <c r="D106" s="404">
        <v>42937</v>
      </c>
      <c r="E106" s="404">
        <f>+E107+E108+E109+E110+E111+E119</f>
        <v>56873.975999999973</v>
      </c>
      <c r="F106" s="403">
        <f>+F107+F108+F109+F110+F111+F119</f>
        <v>73994.801000000007</v>
      </c>
      <c r="G106" s="405">
        <f>+G107+G108+G109+G110+G111+G119</f>
        <v>78660.420999999958</v>
      </c>
      <c r="H106" s="403">
        <f>+H107+H108+H109+H111+H119</f>
        <v>41341.197999999997</v>
      </c>
    </row>
    <row r="107" spans="1:8" ht="22.5" customHeight="1">
      <c r="A107" s="112" t="s">
        <v>73</v>
      </c>
      <c r="B107" s="113" t="s">
        <v>4</v>
      </c>
      <c r="C107" s="406">
        <v>25718</v>
      </c>
      <c r="D107" s="406">
        <v>21448</v>
      </c>
      <c r="E107" s="407">
        <v>33412.277999999977</v>
      </c>
      <c r="F107" s="408">
        <v>47057.666999999994</v>
      </c>
      <c r="G107" s="409">
        <v>48971.509999999951</v>
      </c>
      <c r="H107" s="409">
        <v>27026.788</v>
      </c>
    </row>
    <row r="108" spans="1:8" ht="22.5" customHeight="1">
      <c r="A108" s="114" t="s">
        <v>74</v>
      </c>
      <c r="B108" s="84" t="s">
        <v>4</v>
      </c>
      <c r="C108" s="410">
        <v>5062</v>
      </c>
      <c r="D108" s="410">
        <v>4010</v>
      </c>
      <c r="E108" s="411">
        <v>4144.5790000000006</v>
      </c>
      <c r="F108" s="412">
        <v>4073.2709999999988</v>
      </c>
      <c r="G108" s="413">
        <v>6385.1080000000002</v>
      </c>
      <c r="H108" s="413">
        <v>3282.3379999999997</v>
      </c>
    </row>
    <row r="109" spans="1:8" ht="22.5" customHeight="1">
      <c r="A109" s="114" t="s">
        <v>75</v>
      </c>
      <c r="B109" s="84" t="s">
        <v>4</v>
      </c>
      <c r="C109" s="410">
        <v>6906</v>
      </c>
      <c r="D109" s="410">
        <v>904</v>
      </c>
      <c r="E109" s="411">
        <v>1059.375</v>
      </c>
      <c r="F109" s="412">
        <v>1420.6120000000001</v>
      </c>
      <c r="G109" s="413">
        <v>1917.5609999999999</v>
      </c>
      <c r="H109" s="413">
        <v>5661.1120000000001</v>
      </c>
    </row>
    <row r="110" spans="1:8" ht="22.5" customHeight="1">
      <c r="A110" s="114" t="s">
        <v>11</v>
      </c>
      <c r="B110" s="84" t="s">
        <v>4</v>
      </c>
      <c r="C110" s="410">
        <v>881</v>
      </c>
      <c r="D110" s="410">
        <v>1103</v>
      </c>
      <c r="E110" s="411">
        <v>1124.796</v>
      </c>
      <c r="F110" s="412">
        <v>1798.1260000000007</v>
      </c>
      <c r="G110" s="413">
        <v>2540.502</v>
      </c>
      <c r="H110" s="413" t="s">
        <v>2</v>
      </c>
    </row>
    <row r="111" spans="1:8" ht="22.5" customHeight="1">
      <c r="A111" s="114" t="s">
        <v>76</v>
      </c>
      <c r="B111" s="84" t="s">
        <v>4</v>
      </c>
      <c r="C111" s="410">
        <v>6153</v>
      </c>
      <c r="D111" s="410">
        <v>4504</v>
      </c>
      <c r="E111" s="411">
        <v>5535.6310000000021</v>
      </c>
      <c r="F111" s="412">
        <v>4667.0489999999991</v>
      </c>
      <c r="G111" s="413">
        <v>5781.8990000000003</v>
      </c>
      <c r="H111" s="413">
        <v>1341.0410000000002</v>
      </c>
    </row>
    <row r="112" spans="1:8" ht="15.75" customHeight="1">
      <c r="A112" s="115" t="s">
        <v>149</v>
      </c>
      <c r="B112" s="84" t="s">
        <v>4</v>
      </c>
      <c r="C112" s="353">
        <v>92</v>
      </c>
      <c r="D112" s="353">
        <v>65</v>
      </c>
      <c r="E112" s="357">
        <v>204.375</v>
      </c>
      <c r="F112" s="414">
        <v>121.819</v>
      </c>
      <c r="G112" s="351">
        <v>102.71899999999998</v>
      </c>
      <c r="H112" s="351">
        <v>16.306999999999999</v>
      </c>
    </row>
    <row r="113" spans="1:8" ht="15.75" customHeight="1">
      <c r="A113" s="115" t="s">
        <v>162</v>
      </c>
      <c r="B113" s="116" t="s">
        <v>4</v>
      </c>
      <c r="C113" s="415">
        <v>981</v>
      </c>
      <c r="D113" s="415">
        <v>854</v>
      </c>
      <c r="E113" s="416">
        <v>974.33199999999999</v>
      </c>
      <c r="F113" s="417">
        <v>990.50699999999995</v>
      </c>
      <c r="G113" s="418">
        <v>1049.5629999999999</v>
      </c>
      <c r="H113" s="418">
        <v>211.3</v>
      </c>
    </row>
    <row r="114" spans="1:8" ht="15.75" customHeight="1">
      <c r="A114" s="117" t="s">
        <v>150</v>
      </c>
      <c r="B114" s="116" t="s">
        <v>4</v>
      </c>
      <c r="C114" s="415">
        <v>772</v>
      </c>
      <c r="D114" s="415">
        <v>669</v>
      </c>
      <c r="E114" s="416">
        <v>1539.5640000000001</v>
      </c>
      <c r="F114" s="417">
        <v>998.87900000000002</v>
      </c>
      <c r="G114" s="418">
        <v>2022.4160000000002</v>
      </c>
      <c r="H114" s="418">
        <v>161.40099999999998</v>
      </c>
    </row>
    <row r="115" spans="1:8" ht="15.75" customHeight="1">
      <c r="A115" s="115" t="s">
        <v>151</v>
      </c>
      <c r="B115" s="116" t="s">
        <v>4</v>
      </c>
      <c r="C115" s="415">
        <v>635</v>
      </c>
      <c r="D115" s="415">
        <v>67</v>
      </c>
      <c r="E115" s="416">
        <v>168.80900000000003</v>
      </c>
      <c r="F115" s="417">
        <v>23.252999999999997</v>
      </c>
      <c r="G115" s="418">
        <v>63.868999999999993</v>
      </c>
      <c r="H115" s="418">
        <v>15.045</v>
      </c>
    </row>
    <row r="116" spans="1:8" ht="31.5" customHeight="1">
      <c r="A116" s="115" t="s">
        <v>152</v>
      </c>
      <c r="B116" s="116" t="s">
        <v>4</v>
      </c>
      <c r="C116" s="415">
        <v>521</v>
      </c>
      <c r="D116" s="415">
        <v>156</v>
      </c>
      <c r="E116" s="416">
        <v>429.03500000000008</v>
      </c>
      <c r="F116" s="417">
        <v>212.78700000000001</v>
      </c>
      <c r="G116" s="418">
        <v>483.18100000000004</v>
      </c>
      <c r="H116" s="418">
        <v>44.777999999999999</v>
      </c>
    </row>
    <row r="117" spans="1:8" ht="15.75" customHeight="1">
      <c r="A117" s="115" t="s">
        <v>153</v>
      </c>
      <c r="B117" s="116" t="s">
        <v>4</v>
      </c>
      <c r="C117" s="415">
        <v>125</v>
      </c>
      <c r="D117" s="415">
        <v>52</v>
      </c>
      <c r="E117" s="416">
        <v>27.741999999999997</v>
      </c>
      <c r="F117" s="417">
        <v>14.658000000000003</v>
      </c>
      <c r="G117" s="418">
        <v>176.89</v>
      </c>
      <c r="H117" s="351">
        <v>0.249</v>
      </c>
    </row>
    <row r="118" spans="1:8" ht="15.75" customHeight="1">
      <c r="A118" s="115" t="s">
        <v>154</v>
      </c>
      <c r="B118" s="116" t="s">
        <v>4</v>
      </c>
      <c r="C118" s="415">
        <v>3027</v>
      </c>
      <c r="D118" s="415">
        <v>2640</v>
      </c>
      <c r="E118" s="416">
        <v>2191.7739999999999</v>
      </c>
      <c r="F118" s="417">
        <v>2305.1459999999997</v>
      </c>
      <c r="G118" s="418">
        <v>1883.2610000000002</v>
      </c>
      <c r="H118" s="351">
        <v>890.13400000000001</v>
      </c>
    </row>
    <row r="119" spans="1:8" ht="20.25" customHeight="1">
      <c r="A119" s="118" t="s">
        <v>77</v>
      </c>
      <c r="B119" s="116" t="s">
        <v>4</v>
      </c>
      <c r="C119" s="419">
        <v>12693</v>
      </c>
      <c r="D119" s="419">
        <v>10968</v>
      </c>
      <c r="E119" s="420">
        <v>11597.316999999995</v>
      </c>
      <c r="F119" s="421">
        <v>14978.076000000003</v>
      </c>
      <c r="G119" s="422">
        <v>13063.841000000004</v>
      </c>
      <c r="H119" s="413">
        <v>4029.9189999999999</v>
      </c>
    </row>
    <row r="120" spans="1:8" ht="31.5" customHeight="1">
      <c r="A120" s="115" t="s">
        <v>155</v>
      </c>
      <c r="B120" s="116" t="s">
        <v>4</v>
      </c>
      <c r="C120" s="415">
        <v>4126</v>
      </c>
      <c r="D120" s="415">
        <v>2866</v>
      </c>
      <c r="E120" s="416">
        <v>3442.1730000000002</v>
      </c>
      <c r="F120" s="417">
        <v>9216.9340000000011</v>
      </c>
      <c r="G120" s="418">
        <v>6553.8130000000019</v>
      </c>
      <c r="H120" s="351">
        <v>830.76900000000001</v>
      </c>
    </row>
    <row r="121" spans="1:8" ht="15.75" customHeight="1">
      <c r="A121" s="115" t="s">
        <v>156</v>
      </c>
      <c r="B121" s="116" t="s">
        <v>4</v>
      </c>
      <c r="C121" s="415">
        <v>16</v>
      </c>
      <c r="D121" s="415">
        <v>14</v>
      </c>
      <c r="E121" s="416">
        <v>79.06</v>
      </c>
      <c r="F121" s="417">
        <v>37.359000000000009</v>
      </c>
      <c r="G121" s="418">
        <v>65.175999999999988</v>
      </c>
      <c r="H121" s="351">
        <v>12.629000000000001</v>
      </c>
    </row>
    <row r="122" spans="1:8" ht="15.75" customHeight="1">
      <c r="A122" s="115" t="s">
        <v>157</v>
      </c>
      <c r="B122" s="116" t="s">
        <v>4</v>
      </c>
      <c r="C122" s="415">
        <v>3827</v>
      </c>
      <c r="D122" s="415">
        <v>5607</v>
      </c>
      <c r="E122" s="416">
        <v>3836.2820000000002</v>
      </c>
      <c r="F122" s="417">
        <v>3316.5120000000002</v>
      </c>
      <c r="G122" s="418">
        <v>2340.4840000000004</v>
      </c>
      <c r="H122" s="351">
        <v>29.201999999999998</v>
      </c>
    </row>
    <row r="123" spans="1:8" ht="15.75" customHeight="1">
      <c r="A123" s="115" t="s">
        <v>158</v>
      </c>
      <c r="B123" s="116" t="s">
        <v>4</v>
      </c>
      <c r="C123" s="415">
        <v>340</v>
      </c>
      <c r="D123" s="415">
        <v>286</v>
      </c>
      <c r="E123" s="416">
        <v>324.35999999999996</v>
      </c>
      <c r="F123" s="417">
        <v>445.28699999999998</v>
      </c>
      <c r="G123" s="418">
        <v>594.92899999999997</v>
      </c>
      <c r="H123" s="351">
        <v>2941.288</v>
      </c>
    </row>
    <row r="124" spans="1:8" ht="15.75" customHeight="1">
      <c r="A124" s="115" t="s">
        <v>159</v>
      </c>
      <c r="B124" s="116" t="s">
        <v>4</v>
      </c>
      <c r="C124" s="415">
        <v>143</v>
      </c>
      <c r="D124" s="415">
        <v>669</v>
      </c>
      <c r="E124" s="416">
        <v>589.26900000000012</v>
      </c>
      <c r="F124" s="417">
        <v>0.25</v>
      </c>
      <c r="G124" s="418">
        <v>1.881</v>
      </c>
      <c r="H124" s="351">
        <v>4.5090000000000003</v>
      </c>
    </row>
    <row r="125" spans="1:8" ht="15.75" customHeight="1">
      <c r="A125" s="115" t="s">
        <v>160</v>
      </c>
      <c r="B125" s="84" t="s">
        <v>4</v>
      </c>
      <c r="C125" s="353">
        <v>4241</v>
      </c>
      <c r="D125" s="353">
        <v>1527</v>
      </c>
      <c r="E125" s="357">
        <v>3326.1729999999998</v>
      </c>
      <c r="F125" s="414">
        <v>1961.7339999999999</v>
      </c>
      <c r="G125" s="351">
        <v>3507.5580000000004</v>
      </c>
      <c r="H125" s="351">
        <v>211.52199999999999</v>
      </c>
    </row>
    <row r="126" spans="1:8" ht="1.9" customHeight="1">
      <c r="A126" s="77"/>
      <c r="B126" s="78"/>
      <c r="C126" s="119"/>
      <c r="D126" s="120"/>
      <c r="E126" s="121"/>
      <c r="F126" s="122"/>
      <c r="G126" s="52"/>
      <c r="H126" s="52"/>
    </row>
    <row r="127" spans="1:8" ht="1.1499999999999999" customHeight="1">
      <c r="A127" s="123"/>
      <c r="B127" s="124"/>
      <c r="C127" s="125"/>
      <c r="D127" s="125"/>
      <c r="E127" s="126"/>
      <c r="F127" s="127"/>
      <c r="G127" s="128"/>
      <c r="H127" s="129"/>
    </row>
    <row r="128" spans="1:8" ht="18" customHeight="1">
      <c r="A128" s="130" t="s">
        <v>82</v>
      </c>
      <c r="B128" s="131" t="s">
        <v>3</v>
      </c>
      <c r="C128" s="132">
        <v>0.1</v>
      </c>
      <c r="D128" s="132">
        <v>0.08</v>
      </c>
      <c r="E128" s="133">
        <v>0.11</v>
      </c>
      <c r="F128" s="134">
        <v>0.15</v>
      </c>
      <c r="G128" s="135">
        <v>0.17</v>
      </c>
      <c r="H128" s="135">
        <v>0.15416750910537536</v>
      </c>
    </row>
    <row r="129" spans="1:8" ht="21" customHeight="1">
      <c r="A129" s="337" t="s">
        <v>188</v>
      </c>
      <c r="B129" s="338"/>
      <c r="C129" s="338"/>
      <c r="D129" s="338"/>
      <c r="E129" s="338"/>
      <c r="F129" s="339"/>
      <c r="G129" s="339"/>
      <c r="H129" s="339"/>
    </row>
    <row r="130" spans="1:8" ht="18" customHeight="1">
      <c r="A130" s="136" t="s">
        <v>0</v>
      </c>
      <c r="B130" s="75" t="s">
        <v>4</v>
      </c>
      <c r="C130" s="403">
        <v>180680</v>
      </c>
      <c r="D130" s="404">
        <v>153931</v>
      </c>
      <c r="E130" s="404">
        <f>+E131+E132+E133+E134+E135+E143</f>
        <v>149447.91899999997</v>
      </c>
      <c r="F130" s="403">
        <f>+F131+F132+F133+F134+F135+F143</f>
        <v>148083.80799999999</v>
      </c>
      <c r="G130" s="405">
        <f>+G131+G132+G133+G134+G135+G143</f>
        <v>145366.698</v>
      </c>
      <c r="H130" s="403">
        <f>+H131+H132+H133+H135+H143</f>
        <v>213827.01199999999</v>
      </c>
    </row>
    <row r="131" spans="1:8" ht="22.5" customHeight="1">
      <c r="A131" s="112" t="s">
        <v>73</v>
      </c>
      <c r="B131" s="113" t="s">
        <v>4</v>
      </c>
      <c r="C131" s="406">
        <v>39343</v>
      </c>
      <c r="D131" s="406">
        <v>41068</v>
      </c>
      <c r="E131" s="407">
        <v>41385.186999999998</v>
      </c>
      <c r="F131" s="408">
        <v>40205.351000000002</v>
      </c>
      <c r="G131" s="409">
        <v>40397.352999999981</v>
      </c>
      <c r="H131" s="423">
        <v>64741.366999999998</v>
      </c>
    </row>
    <row r="132" spans="1:8" ht="22.5" customHeight="1">
      <c r="A132" s="114" t="s">
        <v>74</v>
      </c>
      <c r="B132" s="84" t="s">
        <v>4</v>
      </c>
      <c r="C132" s="410">
        <v>51176</v>
      </c>
      <c r="D132" s="410">
        <v>64301</v>
      </c>
      <c r="E132" s="411">
        <v>66620.496999999988</v>
      </c>
      <c r="F132" s="412">
        <v>71983.308999999994</v>
      </c>
      <c r="G132" s="413">
        <v>69236.04300000002</v>
      </c>
      <c r="H132" s="389">
        <v>101649.632</v>
      </c>
    </row>
    <row r="133" spans="1:8" ht="22.5" customHeight="1">
      <c r="A133" s="114" t="s">
        <v>75</v>
      </c>
      <c r="B133" s="84" t="s">
        <v>4</v>
      </c>
      <c r="C133" s="410">
        <v>26877</v>
      </c>
      <c r="D133" s="410">
        <v>4067</v>
      </c>
      <c r="E133" s="411">
        <v>4980.9139999999998</v>
      </c>
      <c r="F133" s="412">
        <v>5557.3729999999996</v>
      </c>
      <c r="G133" s="413">
        <v>7142.1689999999999</v>
      </c>
      <c r="H133" s="389">
        <v>24430.957999999999</v>
      </c>
    </row>
    <row r="134" spans="1:8" ht="22.5" customHeight="1">
      <c r="A134" s="114" t="s">
        <v>11</v>
      </c>
      <c r="B134" s="137" t="s">
        <v>4</v>
      </c>
      <c r="C134" s="424">
        <v>25222</v>
      </c>
      <c r="D134" s="425">
        <v>7344</v>
      </c>
      <c r="E134" s="426">
        <v>5026.4679999999989</v>
      </c>
      <c r="F134" s="412">
        <v>6359.9509999999991</v>
      </c>
      <c r="G134" s="413">
        <v>6185.7029999999986</v>
      </c>
      <c r="H134" s="413" t="s">
        <v>2</v>
      </c>
    </row>
    <row r="135" spans="1:8" ht="22.5" customHeight="1">
      <c r="A135" s="114" t="s">
        <v>76</v>
      </c>
      <c r="B135" s="84" t="s">
        <v>4</v>
      </c>
      <c r="C135" s="410">
        <v>29300</v>
      </c>
      <c r="D135" s="410">
        <v>29051</v>
      </c>
      <c r="E135" s="411">
        <v>26217.371000000003</v>
      </c>
      <c r="F135" s="412">
        <v>18025.751</v>
      </c>
      <c r="G135" s="413">
        <v>17696.489000000005</v>
      </c>
      <c r="H135" s="389">
        <v>15507.388999999999</v>
      </c>
    </row>
    <row r="136" spans="1:8" ht="15.75" customHeight="1">
      <c r="A136" s="115" t="s">
        <v>149</v>
      </c>
      <c r="B136" s="84" t="s">
        <v>4</v>
      </c>
      <c r="C136" s="353">
        <v>1134</v>
      </c>
      <c r="D136" s="353">
        <v>1302</v>
      </c>
      <c r="E136" s="357">
        <v>913.48399999999992</v>
      </c>
      <c r="F136" s="414">
        <v>595.21699999999998</v>
      </c>
      <c r="G136" s="351">
        <v>610.09700000000009</v>
      </c>
      <c r="H136" s="356">
        <v>2063.3249999999998</v>
      </c>
    </row>
    <row r="137" spans="1:8" ht="15.75" customHeight="1">
      <c r="A137" s="115" t="s">
        <v>162</v>
      </c>
      <c r="B137" s="116" t="s">
        <v>4</v>
      </c>
      <c r="C137" s="415">
        <v>2063</v>
      </c>
      <c r="D137" s="415">
        <v>2114</v>
      </c>
      <c r="E137" s="416">
        <v>1859.6130000000001</v>
      </c>
      <c r="F137" s="417">
        <v>1446.1000000000004</v>
      </c>
      <c r="G137" s="418">
        <v>1411.326</v>
      </c>
      <c r="H137" s="418">
        <v>1079.222</v>
      </c>
    </row>
    <row r="138" spans="1:8" ht="15.75" customHeight="1">
      <c r="A138" s="117" t="s">
        <v>150</v>
      </c>
      <c r="B138" s="116" t="s">
        <v>4</v>
      </c>
      <c r="C138" s="415">
        <v>4958</v>
      </c>
      <c r="D138" s="415">
        <v>5089</v>
      </c>
      <c r="E138" s="416">
        <v>8529.2579999999998</v>
      </c>
      <c r="F138" s="417">
        <v>2812.7209999999986</v>
      </c>
      <c r="G138" s="418">
        <v>3855.9399999999996</v>
      </c>
      <c r="H138" s="418">
        <v>2179.5650000000001</v>
      </c>
    </row>
    <row r="139" spans="1:8" ht="15.75" customHeight="1">
      <c r="A139" s="115" t="s">
        <v>151</v>
      </c>
      <c r="B139" s="116" t="s">
        <v>4</v>
      </c>
      <c r="C139" s="415">
        <v>1832</v>
      </c>
      <c r="D139" s="415">
        <v>1866</v>
      </c>
      <c r="E139" s="416">
        <v>1570.2830000000001</v>
      </c>
      <c r="F139" s="417">
        <v>814.34300000000007</v>
      </c>
      <c r="G139" s="418">
        <v>701.70900000000006</v>
      </c>
      <c r="H139" s="418">
        <v>1554.2759999999998</v>
      </c>
    </row>
    <row r="140" spans="1:8" ht="31.5" customHeight="1">
      <c r="A140" s="115" t="s">
        <v>152</v>
      </c>
      <c r="B140" s="116" t="s">
        <v>4</v>
      </c>
      <c r="C140" s="415">
        <v>8428</v>
      </c>
      <c r="D140" s="415">
        <v>5968</v>
      </c>
      <c r="E140" s="416">
        <v>6667.3919999999998</v>
      </c>
      <c r="F140" s="417">
        <v>5825.0839999999989</v>
      </c>
      <c r="G140" s="418">
        <v>5181.4290000000019</v>
      </c>
      <c r="H140" s="418">
        <v>4779.1669999999995</v>
      </c>
    </row>
    <row r="141" spans="1:8" ht="20.25" customHeight="1">
      <c r="A141" s="115" t="s">
        <v>153</v>
      </c>
      <c r="B141" s="116" t="s">
        <v>4</v>
      </c>
      <c r="C141" s="415">
        <v>109</v>
      </c>
      <c r="D141" s="415">
        <v>153</v>
      </c>
      <c r="E141" s="416">
        <v>119.773</v>
      </c>
      <c r="F141" s="417">
        <v>109.19199999999998</v>
      </c>
      <c r="G141" s="418">
        <v>85.263000000000005</v>
      </c>
      <c r="H141" s="356">
        <v>265.57299999999998</v>
      </c>
    </row>
    <row r="142" spans="1:8" ht="23.25" customHeight="1">
      <c r="A142" s="115" t="s">
        <v>154</v>
      </c>
      <c r="B142" s="116" t="s">
        <v>4</v>
      </c>
      <c r="C142" s="415">
        <v>10776</v>
      </c>
      <c r="D142" s="415">
        <v>12560</v>
      </c>
      <c r="E142" s="416">
        <v>6557.5680000000002</v>
      </c>
      <c r="F142" s="417">
        <v>6423.0939999999991</v>
      </c>
      <c r="G142" s="418">
        <v>5850.7250000000004</v>
      </c>
      <c r="H142" s="356">
        <v>2813.674</v>
      </c>
    </row>
    <row r="143" spans="1:8" ht="22.5" customHeight="1">
      <c r="A143" s="114" t="s">
        <v>77</v>
      </c>
      <c r="B143" s="116" t="s">
        <v>4</v>
      </c>
      <c r="C143" s="419">
        <v>8762</v>
      </c>
      <c r="D143" s="419">
        <v>8101</v>
      </c>
      <c r="E143" s="420">
        <v>5217.4820000000009</v>
      </c>
      <c r="F143" s="421">
        <v>5952.0730000000003</v>
      </c>
      <c r="G143" s="422">
        <v>4708.9409999999998</v>
      </c>
      <c r="H143" s="389">
        <v>7497.6659999999993</v>
      </c>
    </row>
    <row r="144" spans="1:8" ht="15.75" customHeight="1">
      <c r="A144" s="139" t="s">
        <v>155</v>
      </c>
      <c r="B144" s="140" t="s">
        <v>4</v>
      </c>
      <c r="C144" s="427">
        <v>4951</v>
      </c>
      <c r="D144" s="427">
        <v>5811</v>
      </c>
      <c r="E144" s="428">
        <v>2572.8609999999999</v>
      </c>
      <c r="F144" s="429">
        <v>4083.0169999999998</v>
      </c>
      <c r="G144" s="430">
        <v>2368.3330000000001</v>
      </c>
      <c r="H144" s="369">
        <v>4656.9710000000005</v>
      </c>
    </row>
    <row r="145" spans="1:8" ht="15.75" customHeight="1">
      <c r="A145" s="139" t="s">
        <v>156</v>
      </c>
      <c r="B145" s="140" t="s">
        <v>4</v>
      </c>
      <c r="C145" s="427">
        <v>255</v>
      </c>
      <c r="D145" s="427">
        <v>227</v>
      </c>
      <c r="E145" s="428">
        <v>554.27700000000004</v>
      </c>
      <c r="F145" s="429">
        <v>309.84000000000003</v>
      </c>
      <c r="G145" s="430">
        <v>434.84800000000001</v>
      </c>
      <c r="H145" s="369">
        <v>434.13100000000003</v>
      </c>
    </row>
    <row r="146" spans="1:8" ht="15.75" customHeight="1">
      <c r="A146" s="139" t="s">
        <v>157</v>
      </c>
      <c r="B146" s="140" t="s">
        <v>4</v>
      </c>
      <c r="C146" s="427">
        <v>2673</v>
      </c>
      <c r="D146" s="427">
        <v>1399</v>
      </c>
      <c r="E146" s="428">
        <v>964.92599999999993</v>
      </c>
      <c r="F146" s="429">
        <v>782.12400000000002</v>
      </c>
      <c r="G146" s="430">
        <v>938.25199999999984</v>
      </c>
      <c r="H146" s="369">
        <v>298.51099999999997</v>
      </c>
    </row>
    <row r="147" spans="1:8" ht="15.75" customHeight="1">
      <c r="A147" s="139" t="s">
        <v>158</v>
      </c>
      <c r="B147" s="140" t="s">
        <v>4</v>
      </c>
      <c r="C147" s="427">
        <v>559</v>
      </c>
      <c r="D147" s="427">
        <v>331</v>
      </c>
      <c r="E147" s="428">
        <v>250.631</v>
      </c>
      <c r="F147" s="429">
        <v>336.779</v>
      </c>
      <c r="G147" s="430">
        <v>373.80200000000002</v>
      </c>
      <c r="H147" s="369">
        <v>297.077</v>
      </c>
    </row>
    <row r="148" spans="1:8" ht="15.75" customHeight="1">
      <c r="A148" s="139" t="s">
        <v>159</v>
      </c>
      <c r="B148" s="140" t="s">
        <v>4</v>
      </c>
      <c r="C148" s="427">
        <v>167</v>
      </c>
      <c r="D148" s="427">
        <v>292</v>
      </c>
      <c r="E148" s="428">
        <v>525.36</v>
      </c>
      <c r="F148" s="429">
        <v>392.00599999999997</v>
      </c>
      <c r="G148" s="430">
        <v>452.90199999999999</v>
      </c>
      <c r="H148" s="369">
        <v>1610.1929999999998</v>
      </c>
    </row>
    <row r="149" spans="1:8" ht="15.75" customHeight="1">
      <c r="A149" s="139" t="s">
        <v>160</v>
      </c>
      <c r="B149" s="78" t="s">
        <v>4</v>
      </c>
      <c r="C149" s="364">
        <v>156</v>
      </c>
      <c r="D149" s="364">
        <v>41</v>
      </c>
      <c r="E149" s="377">
        <v>349.42700000000002</v>
      </c>
      <c r="F149" s="431">
        <v>48.306999999999995</v>
      </c>
      <c r="G149" s="349">
        <v>140.804</v>
      </c>
      <c r="H149" s="369">
        <v>200.78300000000002</v>
      </c>
    </row>
    <row r="150" spans="1:8" ht="5.25" customHeight="1">
      <c r="A150" s="123"/>
      <c r="B150" s="124"/>
      <c r="C150" s="125"/>
      <c r="D150" s="125"/>
      <c r="E150" s="126"/>
      <c r="F150" s="127"/>
      <c r="G150" s="128"/>
      <c r="H150" s="129"/>
    </row>
    <row r="151" spans="1:8" ht="18" customHeight="1">
      <c r="A151" s="130" t="s">
        <v>83</v>
      </c>
      <c r="B151" s="131" t="s">
        <v>3</v>
      </c>
      <c r="C151" s="141">
        <v>0.26</v>
      </c>
      <c r="D151" s="141">
        <v>0.25</v>
      </c>
      <c r="E151" s="142">
        <v>0.25</v>
      </c>
      <c r="F151" s="143">
        <v>0.25</v>
      </c>
      <c r="G151" s="144">
        <v>0.26</v>
      </c>
      <c r="H151" s="135">
        <v>0.47</v>
      </c>
    </row>
    <row r="152" spans="1:8" ht="12.75" customHeight="1">
      <c r="A152" s="394" t="s">
        <v>189</v>
      </c>
      <c r="B152" s="395"/>
      <c r="C152" s="395"/>
      <c r="D152" s="395"/>
      <c r="E152" s="395"/>
      <c r="F152" s="395"/>
      <c r="G152" s="395"/>
      <c r="H152" s="395"/>
    </row>
    <row r="153" spans="1:8" ht="9.75" customHeight="1" thickBot="1">
      <c r="A153" s="145"/>
      <c r="B153" s="146"/>
      <c r="C153" s="146"/>
      <c r="D153" s="146"/>
      <c r="E153" s="146"/>
      <c r="F153" s="146"/>
      <c r="G153" s="146"/>
      <c r="H153" s="146"/>
    </row>
    <row r="154" spans="1:8" ht="28.5" customHeight="1" thickBot="1">
      <c r="A154" s="329" t="s">
        <v>78</v>
      </c>
      <c r="B154" s="330"/>
      <c r="C154" s="330"/>
      <c r="D154" s="330"/>
      <c r="E154" s="331"/>
      <c r="F154" s="331"/>
      <c r="G154" s="331"/>
      <c r="H154" s="331"/>
    </row>
    <row r="155" spans="1:8" ht="41.25" customHeight="1">
      <c r="A155" s="147" t="s">
        <v>178</v>
      </c>
      <c r="B155" s="148"/>
      <c r="C155" s="149"/>
      <c r="D155" s="149"/>
      <c r="E155" s="149"/>
      <c r="F155" s="150"/>
      <c r="G155" s="150"/>
      <c r="H155" s="151"/>
    </row>
    <row r="156" spans="1:8" ht="15" customHeight="1">
      <c r="A156" s="152" t="s">
        <v>79</v>
      </c>
      <c r="B156" s="153" t="s">
        <v>3</v>
      </c>
      <c r="C156" s="154" t="s">
        <v>2</v>
      </c>
      <c r="D156" s="154">
        <v>67.2</v>
      </c>
      <c r="E156" s="154" t="s">
        <v>2</v>
      </c>
      <c r="F156" s="155" t="s">
        <v>2</v>
      </c>
      <c r="G156" s="155" t="s">
        <v>2</v>
      </c>
      <c r="H156" s="156" t="s">
        <v>2</v>
      </c>
    </row>
    <row r="157" spans="1:8" ht="15" customHeight="1">
      <c r="A157" s="157" t="s">
        <v>80</v>
      </c>
      <c r="B157" s="137" t="s">
        <v>3</v>
      </c>
      <c r="C157" s="158" t="s">
        <v>2</v>
      </c>
      <c r="D157" s="158">
        <v>32.799999999999997</v>
      </c>
      <c r="E157" s="158" t="s">
        <v>2</v>
      </c>
      <c r="F157" s="159" t="s">
        <v>2</v>
      </c>
      <c r="G157" s="159" t="s">
        <v>2</v>
      </c>
      <c r="H157" s="86" t="s">
        <v>2</v>
      </c>
    </row>
    <row r="158" spans="1:8" ht="6.75" customHeight="1">
      <c r="A158" s="160"/>
      <c r="B158" s="161"/>
      <c r="C158" s="162"/>
      <c r="D158" s="163"/>
      <c r="E158" s="164"/>
      <c r="F158" s="165"/>
      <c r="G158" s="165"/>
      <c r="H158" s="166"/>
    </row>
    <row r="159" spans="1:8" ht="30" customHeight="1">
      <c r="A159" s="147" t="s">
        <v>164</v>
      </c>
      <c r="B159" s="148"/>
      <c r="C159" s="149"/>
      <c r="D159" s="149"/>
      <c r="E159" s="149"/>
      <c r="F159" s="150"/>
      <c r="G159" s="150"/>
      <c r="H159" s="151"/>
    </row>
    <row r="160" spans="1:8" ht="15" customHeight="1">
      <c r="A160" s="167" t="s">
        <v>185</v>
      </c>
      <c r="B160" s="168" t="s">
        <v>3</v>
      </c>
      <c r="C160" s="169" t="s">
        <v>2</v>
      </c>
      <c r="D160" s="169">
        <v>75.900000000000006</v>
      </c>
      <c r="E160" s="169" t="s">
        <v>2</v>
      </c>
      <c r="F160" s="170" t="s">
        <v>2</v>
      </c>
      <c r="G160" s="170" t="s">
        <v>2</v>
      </c>
      <c r="H160" s="52" t="s">
        <v>2</v>
      </c>
    </row>
    <row r="161" spans="1:8" ht="15" customHeight="1">
      <c r="A161" s="167" t="s">
        <v>84</v>
      </c>
      <c r="B161" s="168" t="s">
        <v>3</v>
      </c>
      <c r="C161" s="169" t="s">
        <v>2</v>
      </c>
      <c r="D161" s="169">
        <v>24.1</v>
      </c>
      <c r="E161" s="169" t="s">
        <v>2</v>
      </c>
      <c r="F161" s="170" t="s">
        <v>2</v>
      </c>
      <c r="G161" s="170" t="s">
        <v>2</v>
      </c>
      <c r="H161" s="52" t="s">
        <v>2</v>
      </c>
    </row>
    <row r="162" spans="1:8" ht="8.25" customHeight="1">
      <c r="A162" s="160"/>
      <c r="B162" s="161"/>
      <c r="C162" s="162"/>
      <c r="D162" s="163"/>
      <c r="E162" s="164"/>
      <c r="F162" s="165"/>
      <c r="G162" s="165"/>
      <c r="H162" s="166"/>
    </row>
    <row r="163" spans="1:8" s="5" customFormat="1" ht="30" customHeight="1">
      <c r="A163" s="147" t="s">
        <v>182</v>
      </c>
      <c r="B163" s="168"/>
      <c r="C163" s="91"/>
      <c r="D163" s="171"/>
      <c r="E163" s="91"/>
      <c r="F163" s="91"/>
      <c r="G163" s="172"/>
      <c r="H163" s="103"/>
    </row>
    <row r="164" spans="1:8" ht="15" customHeight="1">
      <c r="A164" s="152" t="s">
        <v>79</v>
      </c>
      <c r="B164" s="168" t="s">
        <v>3</v>
      </c>
      <c r="C164" s="169" t="s">
        <v>2</v>
      </c>
      <c r="D164" s="169">
        <v>45.6</v>
      </c>
      <c r="E164" s="169" t="s">
        <v>2</v>
      </c>
      <c r="F164" s="170" t="s">
        <v>2</v>
      </c>
      <c r="G164" s="170" t="s">
        <v>2</v>
      </c>
      <c r="H164" s="52" t="s">
        <v>2</v>
      </c>
    </row>
    <row r="165" spans="1:8" ht="15" customHeight="1">
      <c r="A165" s="157" t="s">
        <v>80</v>
      </c>
      <c r="B165" s="168" t="s">
        <v>3</v>
      </c>
      <c r="C165" s="169" t="s">
        <v>2</v>
      </c>
      <c r="D165" s="169">
        <v>54.4</v>
      </c>
      <c r="E165" s="169" t="s">
        <v>2</v>
      </c>
      <c r="F165" s="170" t="s">
        <v>2</v>
      </c>
      <c r="G165" s="170" t="s">
        <v>2</v>
      </c>
      <c r="H165" s="52" t="s">
        <v>2</v>
      </c>
    </row>
    <row r="166" spans="1:8" ht="10.5" customHeight="1">
      <c r="A166" s="173"/>
      <c r="B166" s="161"/>
      <c r="C166" s="174"/>
      <c r="D166" s="174"/>
      <c r="E166" s="174"/>
      <c r="F166" s="175"/>
      <c r="G166" s="175"/>
      <c r="H166" s="166"/>
    </row>
    <row r="167" spans="1:8" s="5" customFormat="1" ht="30" customHeight="1">
      <c r="A167" s="176" t="s">
        <v>183</v>
      </c>
      <c r="B167" s="168"/>
      <c r="C167" s="91"/>
      <c r="D167" s="171"/>
      <c r="E167" s="91"/>
      <c r="F167" s="91"/>
      <c r="G167" s="172"/>
      <c r="H167" s="103"/>
    </row>
    <row r="168" spans="1:8" ht="15" customHeight="1">
      <c r="A168" s="167" t="s">
        <v>185</v>
      </c>
      <c r="B168" s="168" t="s">
        <v>3</v>
      </c>
      <c r="C168" s="169" t="s">
        <v>2</v>
      </c>
      <c r="D168" s="169">
        <v>69.5</v>
      </c>
      <c r="E168" s="169" t="s">
        <v>2</v>
      </c>
      <c r="F168" s="170" t="s">
        <v>2</v>
      </c>
      <c r="G168" s="170" t="s">
        <v>2</v>
      </c>
      <c r="H168" s="52" t="s">
        <v>2</v>
      </c>
    </row>
    <row r="169" spans="1:8" ht="15" customHeight="1">
      <c r="A169" s="167" t="s">
        <v>84</v>
      </c>
      <c r="B169" s="168" t="s">
        <v>3</v>
      </c>
      <c r="C169" s="169" t="s">
        <v>2</v>
      </c>
      <c r="D169" s="169">
        <v>30.5</v>
      </c>
      <c r="E169" s="169" t="s">
        <v>2</v>
      </c>
      <c r="F169" s="170" t="s">
        <v>2</v>
      </c>
      <c r="G169" s="170" t="s">
        <v>2</v>
      </c>
      <c r="H169" s="52" t="s">
        <v>2</v>
      </c>
    </row>
    <row r="170" spans="1:8" ht="12" customHeight="1">
      <c r="A170" s="173"/>
      <c r="B170" s="161"/>
      <c r="C170" s="174"/>
      <c r="D170" s="174"/>
      <c r="E170" s="174"/>
      <c r="F170" s="175"/>
      <c r="G170" s="175"/>
      <c r="H170" s="166"/>
    </row>
    <row r="171" spans="1:8" ht="30" customHeight="1">
      <c r="A171" s="147" t="s">
        <v>190</v>
      </c>
      <c r="B171" s="168"/>
      <c r="C171" s="91"/>
      <c r="D171" s="171"/>
      <c r="E171" s="91"/>
      <c r="F171" s="91"/>
      <c r="G171" s="172"/>
      <c r="H171" s="103"/>
    </row>
    <row r="172" spans="1:8" ht="15" customHeight="1">
      <c r="A172" s="152" t="s">
        <v>79</v>
      </c>
      <c r="B172" s="168" t="s">
        <v>3</v>
      </c>
      <c r="C172" s="169" t="s">
        <v>2</v>
      </c>
      <c r="D172" s="169">
        <v>46.4</v>
      </c>
      <c r="E172" s="169" t="s">
        <v>2</v>
      </c>
      <c r="F172" s="170" t="s">
        <v>2</v>
      </c>
      <c r="G172" s="170" t="s">
        <v>2</v>
      </c>
      <c r="H172" s="52" t="s">
        <v>2</v>
      </c>
    </row>
    <row r="173" spans="1:8" ht="15" customHeight="1">
      <c r="A173" s="157" t="s">
        <v>80</v>
      </c>
      <c r="B173" s="168" t="s">
        <v>3</v>
      </c>
      <c r="C173" s="169" t="s">
        <v>2</v>
      </c>
      <c r="D173" s="169">
        <v>53.6</v>
      </c>
      <c r="E173" s="169" t="s">
        <v>2</v>
      </c>
      <c r="F173" s="170" t="s">
        <v>2</v>
      </c>
      <c r="G173" s="170" t="s">
        <v>2</v>
      </c>
      <c r="H173" s="52" t="s">
        <v>2</v>
      </c>
    </row>
    <row r="174" spans="1:8" ht="12" customHeight="1">
      <c r="A174" s="167"/>
      <c r="B174" s="168"/>
      <c r="C174" s="177"/>
      <c r="D174" s="177"/>
      <c r="E174" s="177"/>
      <c r="F174" s="80"/>
      <c r="G174" s="80"/>
      <c r="H174" s="52"/>
    </row>
    <row r="175" spans="1:8" ht="30" customHeight="1">
      <c r="A175" s="178" t="s">
        <v>175</v>
      </c>
      <c r="B175" s="179"/>
      <c r="C175" s="180"/>
      <c r="D175" s="180"/>
      <c r="E175" s="180"/>
      <c r="F175" s="181"/>
      <c r="G175" s="181"/>
      <c r="H175" s="182"/>
    </row>
    <row r="176" spans="1:8" ht="15" customHeight="1">
      <c r="A176" s="167" t="s">
        <v>185</v>
      </c>
      <c r="B176" s="168" t="s">
        <v>3</v>
      </c>
      <c r="C176" s="169" t="s">
        <v>2</v>
      </c>
      <c r="D176" s="169">
        <v>76.3</v>
      </c>
      <c r="E176" s="169" t="s">
        <v>2</v>
      </c>
      <c r="F176" s="170" t="s">
        <v>2</v>
      </c>
      <c r="G176" s="170" t="s">
        <v>2</v>
      </c>
      <c r="H176" s="52" t="s">
        <v>2</v>
      </c>
    </row>
    <row r="177" spans="1:8" ht="15" customHeight="1">
      <c r="A177" s="167" t="s">
        <v>84</v>
      </c>
      <c r="B177" s="168" t="s">
        <v>3</v>
      </c>
      <c r="C177" s="169" t="s">
        <v>2</v>
      </c>
      <c r="D177" s="169">
        <v>23.7</v>
      </c>
      <c r="E177" s="169" t="s">
        <v>2</v>
      </c>
      <c r="F177" s="170" t="s">
        <v>2</v>
      </c>
      <c r="G177" s="170" t="s">
        <v>2</v>
      </c>
      <c r="H177" s="52" t="s">
        <v>2</v>
      </c>
    </row>
    <row r="178" spans="1:8" ht="7.5" customHeight="1">
      <c r="A178" s="173"/>
      <c r="B178" s="161"/>
      <c r="C178" s="174"/>
      <c r="D178" s="174"/>
      <c r="E178" s="174"/>
      <c r="F178" s="175"/>
      <c r="G178" s="175"/>
      <c r="H178" s="166"/>
    </row>
    <row r="179" spans="1:8" ht="39" customHeight="1">
      <c r="A179" s="183" t="s">
        <v>176</v>
      </c>
      <c r="B179" s="184"/>
      <c r="C179" s="185"/>
      <c r="D179" s="185"/>
      <c r="E179" s="185"/>
      <c r="F179" s="91"/>
      <c r="G179" s="91"/>
      <c r="H179" s="103"/>
    </row>
    <row r="180" spans="1:8" ht="15" customHeight="1">
      <c r="A180" s="167" t="s">
        <v>184</v>
      </c>
      <c r="B180" s="168" t="s">
        <v>3</v>
      </c>
      <c r="C180" s="169" t="s">
        <v>2</v>
      </c>
      <c r="D180" s="186">
        <v>55</v>
      </c>
      <c r="E180" s="169" t="s">
        <v>2</v>
      </c>
      <c r="F180" s="169" t="s">
        <v>2</v>
      </c>
      <c r="G180" s="169" t="s">
        <v>2</v>
      </c>
      <c r="H180" s="52" t="s">
        <v>2</v>
      </c>
    </row>
    <row r="181" spans="1:8" ht="15" customHeight="1">
      <c r="A181" s="167" t="s">
        <v>85</v>
      </c>
      <c r="B181" s="168" t="s">
        <v>3</v>
      </c>
      <c r="C181" s="169" t="s">
        <v>2</v>
      </c>
      <c r="D181" s="186">
        <v>25.3</v>
      </c>
      <c r="E181" s="169" t="s">
        <v>2</v>
      </c>
      <c r="F181" s="169" t="s">
        <v>2</v>
      </c>
      <c r="G181" s="169" t="s">
        <v>2</v>
      </c>
      <c r="H181" s="52" t="s">
        <v>2</v>
      </c>
    </row>
    <row r="182" spans="1:8" ht="15" customHeight="1">
      <c r="A182" s="167" t="s">
        <v>86</v>
      </c>
      <c r="B182" s="168" t="s">
        <v>3</v>
      </c>
      <c r="C182" s="169" t="s">
        <v>2</v>
      </c>
      <c r="D182" s="169">
        <v>6.6</v>
      </c>
      <c r="E182" s="169" t="s">
        <v>2</v>
      </c>
      <c r="F182" s="169" t="s">
        <v>2</v>
      </c>
      <c r="G182" s="169" t="s">
        <v>2</v>
      </c>
      <c r="H182" s="52" t="s">
        <v>2</v>
      </c>
    </row>
    <row r="183" spans="1:8" ht="15" customHeight="1">
      <c r="A183" s="167" t="s">
        <v>87</v>
      </c>
      <c r="B183" s="168" t="s">
        <v>3</v>
      </c>
      <c r="C183" s="169" t="s">
        <v>2</v>
      </c>
      <c r="D183" s="169">
        <v>5</v>
      </c>
      <c r="E183" s="169" t="s">
        <v>2</v>
      </c>
      <c r="F183" s="169" t="s">
        <v>2</v>
      </c>
      <c r="G183" s="169" t="s">
        <v>2</v>
      </c>
      <c r="H183" s="52" t="s">
        <v>2</v>
      </c>
    </row>
    <row r="184" spans="1:8" ht="15" customHeight="1">
      <c r="A184" s="167" t="s">
        <v>88</v>
      </c>
      <c r="B184" s="168" t="s">
        <v>3</v>
      </c>
      <c r="C184" s="169" t="s">
        <v>2</v>
      </c>
      <c r="D184" s="169">
        <v>8</v>
      </c>
      <c r="E184" s="169" t="s">
        <v>2</v>
      </c>
      <c r="F184" s="170" t="s">
        <v>2</v>
      </c>
      <c r="G184" s="170" t="s">
        <v>2</v>
      </c>
      <c r="H184" s="52" t="s">
        <v>2</v>
      </c>
    </row>
    <row r="185" spans="1:8" ht="6.75" customHeight="1">
      <c r="A185" s="187"/>
      <c r="B185" s="188"/>
      <c r="C185" s="189"/>
      <c r="D185" s="189"/>
      <c r="E185" s="189"/>
      <c r="F185" s="190"/>
      <c r="G185" s="190"/>
      <c r="H185" s="191"/>
    </row>
    <row r="186" spans="1:8" ht="25.5" customHeight="1">
      <c r="A186" s="192" t="s">
        <v>177</v>
      </c>
      <c r="B186" s="193"/>
      <c r="C186" s="194"/>
      <c r="D186" s="194"/>
      <c r="E186" s="194"/>
      <c r="F186" s="195"/>
      <c r="G186" s="195"/>
      <c r="H186" s="196"/>
    </row>
    <row r="187" spans="1:8" ht="15" customHeight="1">
      <c r="A187" s="152" t="s">
        <v>79</v>
      </c>
      <c r="B187" s="168" t="s">
        <v>3</v>
      </c>
      <c r="C187" s="169" t="s">
        <v>2</v>
      </c>
      <c r="D187" s="169">
        <v>38.799999999999997</v>
      </c>
      <c r="E187" s="169" t="s">
        <v>2</v>
      </c>
      <c r="F187" s="170" t="s">
        <v>2</v>
      </c>
      <c r="G187" s="170" t="s">
        <v>2</v>
      </c>
      <c r="H187" s="52" t="s">
        <v>2</v>
      </c>
    </row>
    <row r="188" spans="1:8" ht="15" customHeight="1">
      <c r="A188" s="157" t="s">
        <v>81</v>
      </c>
      <c r="B188" s="168" t="s">
        <v>3</v>
      </c>
      <c r="C188" s="169" t="s">
        <v>2</v>
      </c>
      <c r="D188" s="169">
        <v>61.2</v>
      </c>
      <c r="E188" s="169" t="s">
        <v>2</v>
      </c>
      <c r="F188" s="170" t="s">
        <v>2</v>
      </c>
      <c r="G188" s="170" t="s">
        <v>2</v>
      </c>
      <c r="H188" s="52" t="s">
        <v>2</v>
      </c>
    </row>
    <row r="189" spans="1:8" ht="7.5" customHeight="1">
      <c r="A189" s="173"/>
      <c r="B189" s="161"/>
      <c r="C189" s="197"/>
      <c r="D189" s="197"/>
      <c r="E189" s="197"/>
      <c r="F189" s="198"/>
      <c r="G189" s="198"/>
      <c r="H189" s="166"/>
    </row>
    <row r="190" spans="1:8" ht="25.15" customHeight="1">
      <c r="A190" s="192" t="s">
        <v>163</v>
      </c>
      <c r="B190" s="193"/>
      <c r="C190" s="194"/>
      <c r="D190" s="194"/>
      <c r="E190" s="194"/>
      <c r="F190" s="195"/>
      <c r="G190" s="195"/>
      <c r="H190" s="196"/>
    </row>
    <row r="191" spans="1:8" ht="15" customHeight="1">
      <c r="A191" s="199" t="s">
        <v>100</v>
      </c>
      <c r="B191" s="168" t="s">
        <v>3</v>
      </c>
      <c r="C191" s="169" t="s">
        <v>2</v>
      </c>
      <c r="D191" s="169">
        <v>69.8</v>
      </c>
      <c r="E191" s="169" t="s">
        <v>2</v>
      </c>
      <c r="F191" s="170" t="s">
        <v>2</v>
      </c>
      <c r="G191" s="170" t="s">
        <v>2</v>
      </c>
      <c r="H191" s="52" t="s">
        <v>2</v>
      </c>
    </row>
    <row r="192" spans="1:8" ht="15" customHeight="1">
      <c r="A192" s="199" t="s">
        <v>101</v>
      </c>
      <c r="B192" s="168" t="s">
        <v>3</v>
      </c>
      <c r="C192" s="169" t="s">
        <v>2</v>
      </c>
      <c r="D192" s="169">
        <v>18.7</v>
      </c>
      <c r="E192" s="169" t="s">
        <v>2</v>
      </c>
      <c r="F192" s="170" t="s">
        <v>2</v>
      </c>
      <c r="G192" s="170" t="s">
        <v>2</v>
      </c>
      <c r="H192" s="52" t="s">
        <v>2</v>
      </c>
    </row>
    <row r="193" spans="1:8" ht="15" customHeight="1">
      <c r="A193" s="199" t="s">
        <v>102</v>
      </c>
      <c r="B193" s="168" t="s">
        <v>3</v>
      </c>
      <c r="C193" s="169" t="s">
        <v>2</v>
      </c>
      <c r="D193" s="169">
        <v>11.4</v>
      </c>
      <c r="E193" s="169" t="s">
        <v>2</v>
      </c>
      <c r="F193" s="170" t="s">
        <v>2</v>
      </c>
      <c r="G193" s="170" t="s">
        <v>2</v>
      </c>
      <c r="H193" s="52" t="s">
        <v>2</v>
      </c>
    </row>
    <row r="194" spans="1:8" ht="8.25" customHeight="1">
      <c r="A194" s="173"/>
      <c r="B194" s="161"/>
      <c r="C194" s="197"/>
      <c r="D194" s="197"/>
      <c r="E194" s="197"/>
      <c r="F194" s="198"/>
      <c r="G194" s="198"/>
      <c r="H194" s="166"/>
    </row>
    <row r="195" spans="1:8" ht="13.5" customHeight="1">
      <c r="A195" s="200" t="s">
        <v>165</v>
      </c>
      <c r="B195" s="201"/>
      <c r="C195" s="201"/>
      <c r="D195" s="202"/>
      <c r="E195" s="202"/>
      <c r="F195" s="202"/>
      <c r="G195" s="202"/>
      <c r="H195" s="202"/>
    </row>
    <row r="196" spans="1:8" ht="13.5" customHeight="1" thickBot="1">
      <c r="A196" s="203"/>
      <c r="B196" s="201"/>
      <c r="C196" s="201"/>
      <c r="D196" s="202"/>
      <c r="E196" s="202"/>
      <c r="F196" s="202"/>
      <c r="G196" s="202"/>
      <c r="H196" s="202"/>
    </row>
    <row r="197" spans="1:8" ht="26.25" customHeight="1" thickBot="1">
      <c r="A197" s="326" t="s">
        <v>89</v>
      </c>
      <c r="B197" s="327"/>
      <c r="C197" s="327"/>
      <c r="D197" s="327"/>
      <c r="E197" s="328"/>
      <c r="F197" s="328"/>
      <c r="G197" s="328"/>
      <c r="H197" s="328"/>
    </row>
    <row r="198" spans="1:8" ht="15" customHeight="1">
      <c r="A198" s="204" t="s">
        <v>93</v>
      </c>
      <c r="B198" s="205"/>
      <c r="C198" s="205"/>
      <c r="D198" s="205"/>
      <c r="E198" s="205"/>
      <c r="F198" s="206"/>
      <c r="G198" s="206"/>
      <c r="H198" s="206"/>
    </row>
    <row r="199" spans="1:8" s="5" customFormat="1" ht="15.75" customHeight="1">
      <c r="A199" s="207" t="s">
        <v>99</v>
      </c>
      <c r="B199" s="208" t="s">
        <v>7</v>
      </c>
      <c r="C199" s="209">
        <v>430</v>
      </c>
      <c r="D199" s="210">
        <v>405</v>
      </c>
      <c r="E199" s="211">
        <v>388</v>
      </c>
      <c r="F199" s="212">
        <v>392</v>
      </c>
      <c r="G199" s="213">
        <v>353</v>
      </c>
      <c r="H199" s="214">
        <f>201-3</f>
        <v>198</v>
      </c>
    </row>
    <row r="200" spans="1:8" s="5" customFormat="1" ht="15.75" customHeight="1">
      <c r="A200" s="215" t="s">
        <v>90</v>
      </c>
      <c r="B200" s="137">
        <v>1000</v>
      </c>
      <c r="C200" s="432">
        <v>17175</v>
      </c>
      <c r="D200" s="353">
        <v>15532</v>
      </c>
      <c r="E200" s="352">
        <v>13661</v>
      </c>
      <c r="F200" s="433">
        <v>11750</v>
      </c>
      <c r="G200" s="434">
        <v>11063</v>
      </c>
      <c r="H200" s="435">
        <f>7367.576-1607.514</f>
        <v>5760.0619999999999</v>
      </c>
    </row>
    <row r="201" spans="1:8" s="5" customFormat="1" ht="15.75" customHeight="1">
      <c r="A201" s="215" t="s">
        <v>91</v>
      </c>
      <c r="B201" s="137">
        <v>1000</v>
      </c>
      <c r="C201" s="432">
        <v>1757</v>
      </c>
      <c r="D201" s="353">
        <v>1936</v>
      </c>
      <c r="E201" s="352">
        <v>1714</v>
      </c>
      <c r="F201" s="433">
        <v>1525</v>
      </c>
      <c r="G201" s="434">
        <v>1602</v>
      </c>
      <c r="H201" s="435">
        <f>1265.921-165.585</f>
        <v>1100.336</v>
      </c>
    </row>
    <row r="202" spans="1:8" s="5" customFormat="1" ht="15.75" customHeight="1">
      <c r="A202" s="215" t="s">
        <v>92</v>
      </c>
      <c r="B202" s="137">
        <v>1000</v>
      </c>
      <c r="C202" s="432">
        <v>7732</v>
      </c>
      <c r="D202" s="353">
        <v>6697</v>
      </c>
      <c r="E202" s="352">
        <v>5247</v>
      </c>
      <c r="F202" s="433">
        <v>4289</v>
      </c>
      <c r="G202" s="434">
        <v>3864</v>
      </c>
      <c r="H202" s="436" t="s">
        <v>1</v>
      </c>
    </row>
    <row r="203" spans="1:8" ht="6" customHeight="1">
      <c r="A203" s="216"/>
      <c r="B203" s="168"/>
      <c r="C203" s="168"/>
      <c r="D203" s="217"/>
      <c r="E203" s="218"/>
      <c r="F203" s="219"/>
      <c r="G203" s="220"/>
      <c r="H203" s="52"/>
    </row>
    <row r="204" spans="1:8" s="5" customFormat="1" ht="12.75" customHeight="1">
      <c r="A204" s="221" t="s">
        <v>103</v>
      </c>
      <c r="B204" s="222"/>
      <c r="C204" s="222"/>
      <c r="D204" s="222"/>
      <c r="E204" s="222"/>
      <c r="F204" s="222"/>
      <c r="G204" s="223"/>
      <c r="H204" s="224"/>
    </row>
    <row r="205" spans="1:8" ht="9.75" customHeight="1" thickBot="1">
      <c r="A205" s="225"/>
      <c r="B205" s="201"/>
      <c r="C205" s="201"/>
      <c r="D205" s="201"/>
      <c r="E205" s="226"/>
      <c r="F205" s="226"/>
      <c r="G205" s="226"/>
      <c r="H205" s="226"/>
    </row>
    <row r="206" spans="1:8" ht="31.5" customHeight="1" thickBot="1">
      <c r="A206" s="326" t="s">
        <v>94</v>
      </c>
      <c r="B206" s="327"/>
      <c r="C206" s="327"/>
      <c r="D206" s="327"/>
      <c r="E206" s="328"/>
      <c r="F206" s="328"/>
      <c r="G206" s="328"/>
      <c r="H206" s="328"/>
    </row>
    <row r="207" spans="1:8" ht="15" customHeight="1">
      <c r="A207" s="204" t="s">
        <v>95</v>
      </c>
      <c r="B207" s="227"/>
      <c r="C207" s="205"/>
      <c r="D207" s="205"/>
      <c r="E207" s="205"/>
      <c r="F207" s="206"/>
      <c r="G207" s="206"/>
      <c r="H207" s="206"/>
    </row>
    <row r="208" spans="1:8" s="5" customFormat="1" ht="15.75" customHeight="1">
      <c r="A208" s="228" t="s">
        <v>97</v>
      </c>
      <c r="B208" s="84" t="s">
        <v>7</v>
      </c>
      <c r="C208" s="353">
        <v>1024</v>
      </c>
      <c r="D208" s="353">
        <v>1038</v>
      </c>
      <c r="E208" s="354">
        <v>1037</v>
      </c>
      <c r="F208" s="355">
        <v>1058</v>
      </c>
      <c r="G208" s="355">
        <v>1050</v>
      </c>
      <c r="H208" s="356">
        <v>479</v>
      </c>
    </row>
    <row r="209" spans="1:8" s="5" customFormat="1" ht="15.75" customHeight="1">
      <c r="A209" s="215" t="s">
        <v>96</v>
      </c>
      <c r="B209" s="84" t="s">
        <v>7</v>
      </c>
      <c r="C209" s="353">
        <v>7199</v>
      </c>
      <c r="D209" s="353">
        <v>7731</v>
      </c>
      <c r="E209" s="357">
        <v>7587</v>
      </c>
      <c r="F209" s="355">
        <v>7395</v>
      </c>
      <c r="G209" s="355">
        <v>7149</v>
      </c>
      <c r="H209" s="356">
        <v>4255</v>
      </c>
    </row>
    <row r="210" spans="1:8" s="5" customFormat="1" ht="15.75" customHeight="1">
      <c r="A210" s="215" t="s">
        <v>98</v>
      </c>
      <c r="B210" s="84" t="s">
        <v>7</v>
      </c>
      <c r="C210" s="353">
        <v>276710</v>
      </c>
      <c r="D210" s="353">
        <v>287002</v>
      </c>
      <c r="E210" s="357">
        <v>282062</v>
      </c>
      <c r="F210" s="355">
        <v>296529</v>
      </c>
      <c r="G210" s="355">
        <v>268065</v>
      </c>
      <c r="H210" s="356">
        <v>163425</v>
      </c>
    </row>
    <row r="211" spans="1:8" ht="5.25" customHeight="1">
      <c r="A211" s="229"/>
      <c r="B211" s="131"/>
      <c r="C211" s="161"/>
      <c r="D211" s="161"/>
      <c r="E211" s="230"/>
      <c r="F211" s="231"/>
      <c r="G211" s="232"/>
      <c r="H211" s="233"/>
    </row>
    <row r="212" spans="1:8" s="4" customFormat="1" ht="9.75" customHeight="1" thickBot="1">
      <c r="A212" s="234"/>
      <c r="B212" s="201"/>
      <c r="C212" s="201"/>
      <c r="D212" s="201"/>
      <c r="E212" s="226"/>
      <c r="F212" s="226"/>
      <c r="G212" s="226"/>
      <c r="H212" s="226"/>
    </row>
    <row r="213" spans="1:8" ht="31.5" customHeight="1" thickBot="1">
      <c r="A213" s="326" t="s">
        <v>104</v>
      </c>
      <c r="B213" s="335"/>
      <c r="C213" s="335"/>
      <c r="D213" s="335"/>
      <c r="E213" s="336"/>
      <c r="F213" s="336"/>
      <c r="G213" s="336"/>
      <c r="H213" s="336"/>
    </row>
    <row r="214" spans="1:8" ht="15" customHeight="1">
      <c r="A214" s="204" t="s">
        <v>105</v>
      </c>
      <c r="B214" s="205"/>
      <c r="C214" s="205"/>
      <c r="D214" s="205"/>
      <c r="E214" s="205"/>
      <c r="F214" s="205"/>
      <c r="G214" s="206"/>
      <c r="H214" s="206"/>
    </row>
    <row r="215" spans="1:8" ht="18" customHeight="1">
      <c r="A215" s="235" t="s">
        <v>106</v>
      </c>
      <c r="B215" s="236" t="s">
        <v>7</v>
      </c>
      <c r="C215" s="358">
        <v>1126</v>
      </c>
      <c r="D215" s="359">
        <v>1271</v>
      </c>
      <c r="E215" s="360">
        <v>1306</v>
      </c>
      <c r="F215" s="361">
        <v>1382</v>
      </c>
      <c r="G215" s="362">
        <v>1414</v>
      </c>
      <c r="H215" s="363">
        <v>1763</v>
      </c>
    </row>
    <row r="216" spans="1:8" ht="18" customHeight="1">
      <c r="A216" s="216" t="s">
        <v>107</v>
      </c>
      <c r="B216" s="78"/>
      <c r="C216" s="364"/>
      <c r="D216" s="365"/>
      <c r="E216" s="366"/>
      <c r="F216" s="367"/>
      <c r="G216" s="368"/>
      <c r="H216" s="369"/>
    </row>
    <row r="217" spans="1:8" s="5" customFormat="1" ht="15.75" customHeight="1">
      <c r="A217" s="215" t="s">
        <v>108</v>
      </c>
      <c r="B217" s="84" t="s">
        <v>7</v>
      </c>
      <c r="C217" s="353">
        <v>411</v>
      </c>
      <c r="D217" s="370">
        <v>443</v>
      </c>
      <c r="E217" s="371">
        <v>458</v>
      </c>
      <c r="F217" s="372">
        <v>493</v>
      </c>
      <c r="G217" s="373">
        <v>499</v>
      </c>
      <c r="H217" s="356">
        <v>763</v>
      </c>
    </row>
    <row r="218" spans="1:8" s="5" customFormat="1" ht="15.75" customHeight="1">
      <c r="A218" s="215" t="s">
        <v>109</v>
      </c>
      <c r="B218" s="84" t="s">
        <v>7</v>
      </c>
      <c r="C218" s="353">
        <v>542</v>
      </c>
      <c r="D218" s="370">
        <v>618</v>
      </c>
      <c r="E218" s="371">
        <v>632</v>
      </c>
      <c r="F218" s="372">
        <v>661</v>
      </c>
      <c r="G218" s="373">
        <v>671</v>
      </c>
      <c r="H218" s="356">
        <v>642</v>
      </c>
    </row>
    <row r="219" spans="1:8" ht="18" customHeight="1">
      <c r="A219" s="216" t="s">
        <v>110</v>
      </c>
      <c r="B219" s="78" t="s">
        <v>7</v>
      </c>
      <c r="C219" s="364">
        <v>21880</v>
      </c>
      <c r="D219" s="365">
        <v>23035</v>
      </c>
      <c r="E219" s="366">
        <v>23854</v>
      </c>
      <c r="F219" s="367">
        <v>24675</v>
      </c>
      <c r="G219" s="368">
        <v>25450</v>
      </c>
      <c r="H219" s="369">
        <v>36013</v>
      </c>
    </row>
    <row r="220" spans="1:8" s="5" customFormat="1" ht="15.75" customHeight="1">
      <c r="A220" s="215" t="s">
        <v>111</v>
      </c>
      <c r="B220" s="84">
        <v>1000</v>
      </c>
      <c r="C220" s="353">
        <v>350592</v>
      </c>
      <c r="D220" s="370">
        <v>420471</v>
      </c>
      <c r="E220" s="371">
        <v>514115</v>
      </c>
      <c r="F220" s="372">
        <v>560217</v>
      </c>
      <c r="G220" s="373">
        <v>610110</v>
      </c>
      <c r="H220" s="356">
        <v>818216.33100000001</v>
      </c>
    </row>
    <row r="221" spans="1:8" s="5" customFormat="1" ht="15.75" customHeight="1">
      <c r="A221" s="215" t="s">
        <v>112</v>
      </c>
      <c r="B221" s="84">
        <v>1000</v>
      </c>
      <c r="C221" s="353">
        <v>255606</v>
      </c>
      <c r="D221" s="370">
        <v>322156</v>
      </c>
      <c r="E221" s="371">
        <v>412351</v>
      </c>
      <c r="F221" s="372">
        <v>449728</v>
      </c>
      <c r="G221" s="373">
        <v>494122</v>
      </c>
      <c r="H221" s="356">
        <v>550453.11199999996</v>
      </c>
    </row>
    <row r="222" spans="1:8" ht="18" customHeight="1">
      <c r="A222" s="216" t="s">
        <v>113</v>
      </c>
      <c r="B222" s="78"/>
      <c r="C222" s="364"/>
      <c r="D222" s="365"/>
      <c r="E222" s="366"/>
      <c r="F222" s="367"/>
      <c r="G222" s="368"/>
      <c r="H222" s="369"/>
    </row>
    <row r="223" spans="1:8" ht="15.75" customHeight="1">
      <c r="A223" s="216" t="s">
        <v>114</v>
      </c>
      <c r="B223" s="78">
        <v>1000</v>
      </c>
      <c r="C223" s="364">
        <v>188069</v>
      </c>
      <c r="D223" s="365">
        <v>192880</v>
      </c>
      <c r="E223" s="366">
        <v>234102</v>
      </c>
      <c r="F223" s="367">
        <v>250347</v>
      </c>
      <c r="G223" s="368">
        <v>265985</v>
      </c>
      <c r="H223" s="369">
        <v>468191.81</v>
      </c>
    </row>
    <row r="224" spans="1:8" ht="8.25" customHeight="1">
      <c r="A224" s="238"/>
      <c r="B224" s="239"/>
      <c r="C224" s="240"/>
      <c r="D224" s="241"/>
      <c r="E224" s="242"/>
      <c r="F224" s="243"/>
      <c r="G224" s="244"/>
      <c r="H224" s="245"/>
    </row>
    <row r="225" spans="1:8" ht="9.75" customHeight="1" thickBot="1">
      <c r="A225" s="246"/>
      <c r="B225" s="247"/>
      <c r="C225" s="247"/>
      <c r="D225" s="248"/>
      <c r="E225" s="247"/>
      <c r="F225" s="249"/>
      <c r="G225" s="249"/>
      <c r="H225" s="249"/>
    </row>
    <row r="226" spans="1:8" ht="32.25" customHeight="1" thickBot="1">
      <c r="A226" s="340" t="s">
        <v>15</v>
      </c>
      <c r="B226" s="341"/>
      <c r="C226" s="341"/>
      <c r="D226" s="342"/>
      <c r="E226" s="342"/>
      <c r="F226" s="342"/>
      <c r="G226" s="342"/>
      <c r="H226" s="342"/>
    </row>
    <row r="227" spans="1:8" ht="14.45" customHeight="1">
      <c r="A227" s="204" t="s">
        <v>167</v>
      </c>
      <c r="B227" s="205"/>
      <c r="C227" s="205"/>
      <c r="D227" s="250"/>
      <c r="E227" s="251"/>
      <c r="F227" s="251"/>
      <c r="G227" s="251"/>
      <c r="H227" s="251"/>
    </row>
    <row r="228" spans="1:8" s="5" customFormat="1" ht="15.75" customHeight="1">
      <c r="A228" s="207" t="s">
        <v>119</v>
      </c>
      <c r="B228" s="208" t="s">
        <v>7</v>
      </c>
      <c r="C228" s="252">
        <v>66</v>
      </c>
      <c r="D228" s="252">
        <v>49</v>
      </c>
      <c r="E228" s="253">
        <v>51</v>
      </c>
      <c r="F228" s="253">
        <v>27</v>
      </c>
      <c r="G228" s="254">
        <v>25</v>
      </c>
      <c r="H228" s="255">
        <v>40</v>
      </c>
    </row>
    <row r="229" spans="1:8" s="5" customFormat="1" ht="15.75" customHeight="1">
      <c r="A229" s="215" t="s">
        <v>168</v>
      </c>
      <c r="B229" s="137" t="s">
        <v>7</v>
      </c>
      <c r="C229" s="256">
        <v>43</v>
      </c>
      <c r="D229" s="256">
        <v>32</v>
      </c>
      <c r="E229" s="257">
        <v>32</v>
      </c>
      <c r="F229" s="257">
        <v>38</v>
      </c>
      <c r="G229" s="86">
        <v>34</v>
      </c>
      <c r="H229" s="138">
        <v>21</v>
      </c>
    </row>
    <row r="230" spans="1:8" s="5" customFormat="1" ht="15.75" customHeight="1">
      <c r="A230" s="215" t="s">
        <v>120</v>
      </c>
      <c r="B230" s="137" t="s">
        <v>7</v>
      </c>
      <c r="C230" s="258">
        <v>63</v>
      </c>
      <c r="D230" s="258">
        <v>78</v>
      </c>
      <c r="E230" s="259">
        <v>100</v>
      </c>
      <c r="F230" s="259">
        <v>14</v>
      </c>
      <c r="G230" s="260">
        <v>43</v>
      </c>
      <c r="H230" s="138">
        <v>73</v>
      </c>
    </row>
    <row r="231" spans="1:8" ht="15" customHeight="1">
      <c r="A231" s="261" t="s">
        <v>121</v>
      </c>
      <c r="B231" s="99"/>
      <c r="C231" s="262"/>
      <c r="D231" s="263"/>
      <c r="E231" s="264"/>
      <c r="F231" s="264"/>
      <c r="G231" s="100"/>
      <c r="H231" s="100"/>
    </row>
    <row r="232" spans="1:8" ht="15.75" customHeight="1">
      <c r="A232" s="216" t="s">
        <v>115</v>
      </c>
      <c r="B232" s="78" t="s">
        <v>7</v>
      </c>
      <c r="C232" s="374">
        <v>173</v>
      </c>
      <c r="D232" s="374">
        <v>167</v>
      </c>
      <c r="E232" s="375">
        <v>165</v>
      </c>
      <c r="F232" s="376">
        <v>168</v>
      </c>
      <c r="G232" s="376">
        <v>158</v>
      </c>
      <c r="H232" s="369">
        <v>226</v>
      </c>
    </row>
    <row r="233" spans="1:8" ht="15.75" customHeight="1">
      <c r="A233" s="216" t="s">
        <v>116</v>
      </c>
      <c r="B233" s="78" t="s">
        <v>7</v>
      </c>
      <c r="C233" s="364">
        <v>571</v>
      </c>
      <c r="D233" s="364">
        <v>557</v>
      </c>
      <c r="E233" s="377">
        <v>547</v>
      </c>
      <c r="F233" s="378">
        <v>545</v>
      </c>
      <c r="G233" s="378">
        <v>544</v>
      </c>
      <c r="H233" s="369">
        <v>420</v>
      </c>
    </row>
    <row r="234" spans="1:8" ht="15.75" customHeight="1">
      <c r="A234" s="216" t="s">
        <v>117</v>
      </c>
      <c r="B234" s="78" t="s">
        <v>7</v>
      </c>
      <c r="C234" s="364">
        <v>108435</v>
      </c>
      <c r="D234" s="364">
        <v>104729</v>
      </c>
      <c r="E234" s="377">
        <v>104462</v>
      </c>
      <c r="F234" s="378">
        <v>105058</v>
      </c>
      <c r="G234" s="378">
        <v>105364</v>
      </c>
      <c r="H234" s="369">
        <v>104378</v>
      </c>
    </row>
    <row r="235" spans="1:8" ht="15.75" customHeight="1">
      <c r="A235" s="216" t="s">
        <v>118</v>
      </c>
      <c r="B235" s="78" t="s">
        <v>7</v>
      </c>
      <c r="C235" s="379">
        <v>1100</v>
      </c>
      <c r="D235" s="379">
        <v>1168</v>
      </c>
      <c r="E235" s="366">
        <v>1189</v>
      </c>
      <c r="F235" s="367">
        <v>1048</v>
      </c>
      <c r="G235" s="367">
        <v>1042</v>
      </c>
      <c r="H235" s="380" t="s">
        <v>2</v>
      </c>
    </row>
    <row r="236" spans="1:8" ht="18" customHeight="1">
      <c r="A236" s="216" t="s">
        <v>113</v>
      </c>
      <c r="B236" s="78"/>
      <c r="C236" s="364"/>
      <c r="D236" s="364"/>
      <c r="E236" s="377"/>
      <c r="F236" s="378"/>
      <c r="G236" s="378"/>
      <c r="H236" s="380"/>
    </row>
    <row r="237" spans="1:8" ht="15.75" customHeight="1">
      <c r="A237" s="216" t="s">
        <v>122</v>
      </c>
      <c r="B237" s="78" t="s">
        <v>7</v>
      </c>
      <c r="C237" s="379">
        <v>372</v>
      </c>
      <c r="D237" s="379">
        <v>398</v>
      </c>
      <c r="E237" s="366">
        <v>355</v>
      </c>
      <c r="F237" s="367">
        <v>313</v>
      </c>
      <c r="G237" s="367">
        <v>348</v>
      </c>
      <c r="H237" s="349" t="s">
        <v>2</v>
      </c>
    </row>
    <row r="238" spans="1:8" ht="15.75" customHeight="1">
      <c r="A238" s="216" t="s">
        <v>123</v>
      </c>
      <c r="B238" s="78" t="s">
        <v>7</v>
      </c>
      <c r="C238" s="364">
        <v>665841</v>
      </c>
      <c r="D238" s="364">
        <v>650538</v>
      </c>
      <c r="E238" s="377">
        <v>621770</v>
      </c>
      <c r="F238" s="378">
        <v>596884</v>
      </c>
      <c r="G238" s="378">
        <v>558161</v>
      </c>
      <c r="H238" s="369">
        <v>419695</v>
      </c>
    </row>
    <row r="239" spans="1:8" ht="15.75" customHeight="1">
      <c r="A239" s="216" t="s">
        <v>124</v>
      </c>
      <c r="B239" s="78">
        <v>1000</v>
      </c>
      <c r="C239" s="437">
        <v>15609.634</v>
      </c>
      <c r="D239" s="437">
        <v>14924.266</v>
      </c>
      <c r="E239" s="438">
        <v>14566.1</v>
      </c>
      <c r="F239" s="439">
        <v>12090.7</v>
      </c>
      <c r="G239" s="439">
        <v>12546.7</v>
      </c>
      <c r="H239" s="440">
        <v>17913.8</v>
      </c>
    </row>
    <row r="240" spans="1:8" ht="15.75" customHeight="1">
      <c r="A240" s="216" t="s">
        <v>125</v>
      </c>
      <c r="B240" s="265" t="s">
        <v>6</v>
      </c>
      <c r="C240" s="441">
        <v>81678</v>
      </c>
      <c r="D240" s="441">
        <v>77239</v>
      </c>
      <c r="E240" s="377">
        <v>75013</v>
      </c>
      <c r="F240" s="378">
        <v>62742</v>
      </c>
      <c r="G240" s="378">
        <v>65495</v>
      </c>
      <c r="H240" s="442">
        <v>60251</v>
      </c>
    </row>
    <row r="241" spans="1:8" ht="12.75" customHeight="1">
      <c r="A241" s="266" t="s">
        <v>166</v>
      </c>
      <c r="B241" s="25"/>
      <c r="C241" s="25"/>
      <c r="D241" s="267"/>
      <c r="E241" s="267"/>
      <c r="F241" s="267"/>
      <c r="G241" s="267"/>
      <c r="H241" s="237"/>
    </row>
    <row r="242" spans="1:8" ht="9.75" customHeight="1" thickBot="1">
      <c r="A242" s="203"/>
      <c r="B242" s="268"/>
      <c r="C242" s="268"/>
      <c r="D242" s="269"/>
      <c r="E242" s="269"/>
      <c r="F242" s="269"/>
      <c r="G242" s="269"/>
      <c r="H242" s="270"/>
    </row>
    <row r="243" spans="1:8" ht="26.25" customHeight="1" thickBot="1">
      <c r="A243" s="326" t="s">
        <v>126</v>
      </c>
      <c r="B243" s="327"/>
      <c r="C243" s="327"/>
      <c r="D243" s="327"/>
      <c r="E243" s="327"/>
      <c r="F243" s="327"/>
      <c r="G243" s="328"/>
      <c r="H243" s="328"/>
    </row>
    <row r="244" spans="1:8" s="5" customFormat="1" ht="15.75" customHeight="1">
      <c r="A244" s="271" t="s">
        <v>127</v>
      </c>
      <c r="B244" s="272" t="s">
        <v>7</v>
      </c>
      <c r="C244" s="381">
        <v>33403.999999999985</v>
      </c>
      <c r="D244" s="382">
        <v>32182</v>
      </c>
      <c r="E244" s="383">
        <v>28466</v>
      </c>
      <c r="F244" s="384">
        <v>29666</v>
      </c>
      <c r="G244" s="385">
        <v>29385</v>
      </c>
      <c r="H244" s="386">
        <v>9016</v>
      </c>
    </row>
    <row r="245" spans="1:8" s="5" customFormat="1" ht="15.75" customHeight="1">
      <c r="A245" s="215" t="s">
        <v>128</v>
      </c>
      <c r="B245" s="84">
        <v>1000</v>
      </c>
      <c r="C245" s="353">
        <v>15407</v>
      </c>
      <c r="D245" s="353">
        <v>14833</v>
      </c>
      <c r="E245" s="443">
        <v>12487</v>
      </c>
      <c r="F245" s="434">
        <v>10730</v>
      </c>
      <c r="G245" s="352">
        <v>8881</v>
      </c>
      <c r="H245" s="356">
        <v>2909</v>
      </c>
    </row>
    <row r="246" spans="1:8" s="5" customFormat="1" ht="15.75" customHeight="1">
      <c r="A246" s="215" t="s">
        <v>129</v>
      </c>
      <c r="B246" s="84">
        <v>1000</v>
      </c>
      <c r="C246" s="353">
        <v>4925</v>
      </c>
      <c r="D246" s="353">
        <v>4878</v>
      </c>
      <c r="E246" s="443">
        <v>3866</v>
      </c>
      <c r="F246" s="434">
        <v>4303</v>
      </c>
      <c r="G246" s="352">
        <v>3785</v>
      </c>
      <c r="H246" s="435">
        <f>870+886</f>
        <v>1756</v>
      </c>
    </row>
    <row r="247" spans="1:8" s="5" customFormat="1" ht="15.75" customHeight="1">
      <c r="A247" s="273" t="s">
        <v>130</v>
      </c>
      <c r="B247" s="274" t="s">
        <v>6</v>
      </c>
      <c r="C247" s="444">
        <v>82911</v>
      </c>
      <c r="D247" s="444">
        <v>84988</v>
      </c>
      <c r="E247" s="445">
        <v>59596</v>
      </c>
      <c r="F247" s="446">
        <v>70470</v>
      </c>
      <c r="G247" s="447">
        <v>60011</v>
      </c>
      <c r="H247" s="448">
        <v>15407</v>
      </c>
    </row>
    <row r="248" spans="1:8" ht="9.75" customHeight="1" thickBot="1">
      <c r="A248" s="275"/>
      <c r="B248" s="268"/>
      <c r="C248" s="268"/>
      <c r="D248" s="276"/>
      <c r="E248" s="276"/>
      <c r="F248" s="270"/>
      <c r="G248" s="270"/>
      <c r="H248" s="270"/>
    </row>
    <row r="249" spans="1:8" ht="30" customHeight="1" thickBot="1">
      <c r="A249" s="343" t="s">
        <v>131</v>
      </c>
      <c r="B249" s="344"/>
      <c r="C249" s="344"/>
      <c r="D249" s="344"/>
      <c r="E249" s="345"/>
      <c r="F249" s="345"/>
      <c r="G249" s="345"/>
      <c r="H249" s="345"/>
    </row>
    <row r="250" spans="1:8" ht="24" customHeight="1">
      <c r="A250" s="277" t="s">
        <v>169</v>
      </c>
      <c r="B250" s="278"/>
      <c r="C250" s="279"/>
      <c r="D250" s="280"/>
      <c r="E250" s="281"/>
      <c r="F250" s="282"/>
      <c r="G250" s="282"/>
      <c r="H250" s="283"/>
    </row>
    <row r="251" spans="1:8" ht="24" customHeight="1">
      <c r="A251" s="284" t="s">
        <v>170</v>
      </c>
      <c r="B251" s="285" t="s">
        <v>8</v>
      </c>
      <c r="C251" s="286" t="s">
        <v>2</v>
      </c>
      <c r="D251" s="387">
        <v>845</v>
      </c>
      <c r="E251" s="388" t="s">
        <v>2</v>
      </c>
      <c r="F251" s="388" t="s">
        <v>2</v>
      </c>
      <c r="G251" s="388" t="s">
        <v>2</v>
      </c>
      <c r="H251" s="389">
        <v>663</v>
      </c>
    </row>
    <row r="252" spans="1:8" ht="24" customHeight="1">
      <c r="A252" s="287" t="s">
        <v>171</v>
      </c>
      <c r="B252" s="119"/>
      <c r="C252" s="288"/>
      <c r="D252" s="390"/>
      <c r="E252" s="366"/>
      <c r="F252" s="366"/>
      <c r="G252" s="366"/>
      <c r="H252" s="369"/>
    </row>
    <row r="253" spans="1:8" ht="15.75" customHeight="1">
      <c r="A253" s="83" t="s">
        <v>132</v>
      </c>
      <c r="B253" s="285" t="s">
        <v>8</v>
      </c>
      <c r="C253" s="289" t="s">
        <v>2</v>
      </c>
      <c r="D253" s="391">
        <v>913</v>
      </c>
      <c r="E253" s="371" t="s">
        <v>2</v>
      </c>
      <c r="F253" s="371" t="s">
        <v>2</v>
      </c>
      <c r="G253" s="371" t="s">
        <v>2</v>
      </c>
      <c r="H253" s="351">
        <v>724</v>
      </c>
    </row>
    <row r="254" spans="1:8" ht="15.75" customHeight="1">
      <c r="A254" s="83" t="s">
        <v>133</v>
      </c>
      <c r="B254" s="285" t="s">
        <v>8</v>
      </c>
      <c r="C254" s="289" t="s">
        <v>2</v>
      </c>
      <c r="D254" s="391">
        <v>749</v>
      </c>
      <c r="E254" s="371" t="s">
        <v>2</v>
      </c>
      <c r="F254" s="371" t="s">
        <v>2</v>
      </c>
      <c r="G254" s="371" t="s">
        <v>2</v>
      </c>
      <c r="H254" s="351">
        <v>487</v>
      </c>
    </row>
    <row r="255" spans="1:8" ht="24" customHeight="1">
      <c r="A255" s="287" t="s">
        <v>174</v>
      </c>
      <c r="B255" s="119"/>
      <c r="C255" s="288"/>
      <c r="D255" s="390"/>
      <c r="E255" s="366"/>
      <c r="F255" s="366"/>
      <c r="G255" s="366"/>
      <c r="H255" s="369"/>
    </row>
    <row r="256" spans="1:8" ht="15.75" customHeight="1">
      <c r="A256" s="83" t="s">
        <v>186</v>
      </c>
      <c r="B256" s="285" t="s">
        <v>8</v>
      </c>
      <c r="C256" s="289" t="s">
        <v>2</v>
      </c>
      <c r="D256" s="391">
        <v>868</v>
      </c>
      <c r="E256" s="371" t="s">
        <v>2</v>
      </c>
      <c r="F256" s="371" t="s">
        <v>2</v>
      </c>
      <c r="G256" s="371" t="s">
        <v>2</v>
      </c>
      <c r="H256" s="356">
        <v>772</v>
      </c>
    </row>
    <row r="257" spans="1:8" ht="15.75" customHeight="1">
      <c r="A257" s="83" t="s">
        <v>134</v>
      </c>
      <c r="B257" s="285" t="s">
        <v>8</v>
      </c>
      <c r="C257" s="289" t="s">
        <v>2</v>
      </c>
      <c r="D257" s="391">
        <v>1041</v>
      </c>
      <c r="E257" s="371" t="s">
        <v>2</v>
      </c>
      <c r="F257" s="371" t="s">
        <v>2</v>
      </c>
      <c r="G257" s="371" t="s">
        <v>2</v>
      </c>
      <c r="H257" s="351">
        <v>934</v>
      </c>
    </row>
    <row r="258" spans="1:8" ht="15.75" customHeight="1">
      <c r="A258" s="83" t="s">
        <v>135</v>
      </c>
      <c r="B258" s="285" t="s">
        <v>8</v>
      </c>
      <c r="C258" s="289" t="s">
        <v>2</v>
      </c>
      <c r="D258" s="391">
        <v>994</v>
      </c>
      <c r="E258" s="371" t="s">
        <v>2</v>
      </c>
      <c r="F258" s="371" t="s">
        <v>2</v>
      </c>
      <c r="G258" s="371" t="s">
        <v>2</v>
      </c>
      <c r="H258" s="351">
        <v>847</v>
      </c>
    </row>
    <row r="259" spans="1:8" ht="15.75" customHeight="1">
      <c r="A259" s="83" t="s">
        <v>136</v>
      </c>
      <c r="B259" s="285" t="s">
        <v>8</v>
      </c>
      <c r="C259" s="289" t="s">
        <v>2</v>
      </c>
      <c r="D259" s="391">
        <v>505</v>
      </c>
      <c r="E259" s="371" t="s">
        <v>2</v>
      </c>
      <c r="F259" s="371" t="s">
        <v>2</v>
      </c>
      <c r="G259" s="371" t="s">
        <v>2</v>
      </c>
      <c r="H259" s="356">
        <v>275</v>
      </c>
    </row>
    <row r="260" spans="1:8" ht="24" customHeight="1">
      <c r="A260" s="290" t="s">
        <v>181</v>
      </c>
      <c r="B260" s="119"/>
      <c r="C260" s="288"/>
      <c r="D260" s="390"/>
      <c r="E260" s="366"/>
      <c r="F260" s="366"/>
      <c r="G260" s="366"/>
      <c r="H260" s="369"/>
    </row>
    <row r="261" spans="1:8" ht="15.75" customHeight="1">
      <c r="A261" s="83" t="s">
        <v>138</v>
      </c>
      <c r="B261" s="285" t="s">
        <v>8</v>
      </c>
      <c r="C261" s="289" t="s">
        <v>2</v>
      </c>
      <c r="D261" s="391">
        <v>953</v>
      </c>
      <c r="E261" s="371" t="s">
        <v>2</v>
      </c>
      <c r="F261" s="371" t="s">
        <v>2</v>
      </c>
      <c r="G261" s="371" t="s">
        <v>2</v>
      </c>
      <c r="H261" s="351" t="s">
        <v>2</v>
      </c>
    </row>
    <row r="262" spans="1:8" ht="15.75" customHeight="1">
      <c r="A262" s="83" t="s">
        <v>172</v>
      </c>
      <c r="B262" s="285" t="s">
        <v>8</v>
      </c>
      <c r="C262" s="289" t="s">
        <v>2</v>
      </c>
      <c r="D262" s="391">
        <v>615</v>
      </c>
      <c r="E262" s="371" t="s">
        <v>2</v>
      </c>
      <c r="F262" s="371" t="s">
        <v>2</v>
      </c>
      <c r="G262" s="371" t="s">
        <v>2</v>
      </c>
      <c r="H262" s="351" t="s">
        <v>2</v>
      </c>
    </row>
    <row r="263" spans="1:8" ht="15.75" customHeight="1">
      <c r="A263" s="83" t="s">
        <v>139</v>
      </c>
      <c r="B263" s="285" t="s">
        <v>8</v>
      </c>
      <c r="C263" s="289" t="s">
        <v>2</v>
      </c>
      <c r="D263" s="391">
        <v>500</v>
      </c>
      <c r="E263" s="371" t="s">
        <v>2</v>
      </c>
      <c r="F263" s="371" t="s">
        <v>2</v>
      </c>
      <c r="G263" s="371" t="s">
        <v>2</v>
      </c>
      <c r="H263" s="351" t="s">
        <v>2</v>
      </c>
    </row>
    <row r="264" spans="1:8" s="8" customFormat="1" ht="21" customHeight="1">
      <c r="A264" s="291" t="s">
        <v>137</v>
      </c>
      <c r="B264" s="292" t="s">
        <v>3</v>
      </c>
      <c r="C264" s="293" t="s">
        <v>2</v>
      </c>
      <c r="D264" s="294">
        <v>4.2</v>
      </c>
      <c r="E264" s="295" t="s">
        <v>2</v>
      </c>
      <c r="F264" s="295" t="s">
        <v>2</v>
      </c>
      <c r="G264" s="295" t="s">
        <v>2</v>
      </c>
      <c r="H264" s="296">
        <v>4.7946196123806768</v>
      </c>
    </row>
    <row r="265" spans="1:8" s="4" customFormat="1" ht="12.75" customHeight="1">
      <c r="A265" s="401" t="s">
        <v>180</v>
      </c>
      <c r="B265" s="401"/>
      <c r="C265" s="401"/>
      <c r="D265" s="401"/>
      <c r="E265" s="401"/>
      <c r="F265" s="401"/>
      <c r="G265" s="401"/>
      <c r="H265" s="401"/>
    </row>
    <row r="266" spans="1:8" s="4" customFormat="1" ht="9.75" customHeight="1" thickBot="1">
      <c r="A266" s="297"/>
      <c r="B266" s="297"/>
      <c r="C266" s="297"/>
      <c r="D266" s="297"/>
      <c r="E266" s="297"/>
      <c r="F266" s="297"/>
      <c r="G266" s="297"/>
      <c r="H266" s="297"/>
    </row>
    <row r="267" spans="1:8" s="4" customFormat="1" ht="25.5" customHeight="1" thickBot="1">
      <c r="A267" s="326" t="s">
        <v>140</v>
      </c>
      <c r="B267" s="327"/>
      <c r="C267" s="327"/>
      <c r="D267" s="327"/>
      <c r="E267" s="328"/>
      <c r="F267" s="328"/>
      <c r="G267" s="328"/>
      <c r="H267" s="328"/>
    </row>
    <row r="268" spans="1:8" ht="24" customHeight="1">
      <c r="A268" s="41" t="s">
        <v>141</v>
      </c>
      <c r="B268" s="205"/>
      <c r="C268" s="205"/>
      <c r="D268" s="205"/>
      <c r="E268" s="206"/>
      <c r="F268" s="206"/>
      <c r="G268" s="206"/>
      <c r="H268" s="206"/>
    </row>
    <row r="269" spans="1:8" s="5" customFormat="1" ht="15.75" customHeight="1">
      <c r="A269" s="83" t="s">
        <v>145</v>
      </c>
      <c r="B269" s="298" t="s">
        <v>191</v>
      </c>
      <c r="C269" s="299">
        <v>450.1</v>
      </c>
      <c r="D269" s="299">
        <v>385.7</v>
      </c>
      <c r="E269" s="300">
        <v>392.2</v>
      </c>
      <c r="F269" s="301" t="s">
        <v>12</v>
      </c>
      <c r="G269" s="302">
        <v>378.4</v>
      </c>
      <c r="H269" s="303">
        <v>339.87900000000002</v>
      </c>
    </row>
    <row r="270" spans="1:8" ht="18" customHeight="1">
      <c r="A270" s="77" t="s">
        <v>144</v>
      </c>
      <c r="B270" s="304"/>
      <c r="C270" s="305"/>
      <c r="D270" s="305"/>
      <c r="E270" s="306"/>
      <c r="F270" s="307"/>
      <c r="G270" s="308"/>
      <c r="H270" s="26"/>
    </row>
    <row r="271" spans="1:8" s="3" customFormat="1" ht="15.75" customHeight="1">
      <c r="A271" s="77" t="s">
        <v>142</v>
      </c>
      <c r="B271" s="304" t="s">
        <v>191</v>
      </c>
      <c r="C271" s="309">
        <v>391.4</v>
      </c>
      <c r="D271" s="309">
        <v>342.8</v>
      </c>
      <c r="E271" s="310">
        <v>302.39999999999998</v>
      </c>
      <c r="F271" s="311" t="s">
        <v>14</v>
      </c>
      <c r="G271" s="312">
        <v>280.39999999999998</v>
      </c>
      <c r="H271" s="26">
        <v>204.71600000000001</v>
      </c>
    </row>
    <row r="272" spans="1:8" s="3" customFormat="1" ht="15.75" customHeight="1" thickBot="1">
      <c r="A272" s="313" t="s">
        <v>143</v>
      </c>
      <c r="B272" s="314" t="s">
        <v>191</v>
      </c>
      <c r="C272" s="315">
        <v>58.8</v>
      </c>
      <c r="D272" s="315">
        <v>42.9</v>
      </c>
      <c r="E272" s="316">
        <v>89.8</v>
      </c>
      <c r="F272" s="317" t="s">
        <v>13</v>
      </c>
      <c r="G272" s="318">
        <v>98</v>
      </c>
      <c r="H272" s="319">
        <v>135.161</v>
      </c>
    </row>
    <row r="273" spans="1:8" ht="13.5" customHeight="1">
      <c r="A273" s="392" t="s">
        <v>173</v>
      </c>
      <c r="B273" s="392"/>
      <c r="C273" s="392"/>
      <c r="D273" s="392"/>
      <c r="E273" s="392"/>
      <c r="F273" s="392"/>
      <c r="G273" s="392"/>
      <c r="H273" s="392"/>
    </row>
    <row r="275" spans="1:8">
      <c r="D275" s="10"/>
      <c r="E275" s="6"/>
    </row>
    <row r="278" spans="1:8">
      <c r="B278" s="9"/>
      <c r="C278" s="9"/>
    </row>
  </sheetData>
  <mergeCells count="7">
    <mergeCell ref="A273:H273"/>
    <mergeCell ref="A21:H21"/>
    <mergeCell ref="A152:H152"/>
    <mergeCell ref="A102:H102"/>
    <mergeCell ref="A20:H20"/>
    <mergeCell ref="A67:H67"/>
    <mergeCell ref="A265:H265"/>
  </mergeCells>
  <phoneticPr fontId="1" type="noConversion"/>
  <pageMargins left="0.36" right="0.2" top="0.28999999999999998" bottom="0.34" header="0.2" footer="0"/>
  <pageSetup paperSize="9" scale="61" orientation="portrait" copies="2" r:id="rId1"/>
  <headerFooter alignWithMargins="0"/>
  <rowBreaks count="3" manualBreakCount="3">
    <brk id="68" max="7" man="1"/>
    <brk id="128" max="7" man="1"/>
    <brk id="1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table</vt:lpstr>
      <vt:lpstr>'Summary table'!Print_Area</vt:lpstr>
      <vt:lpstr>'Summary table'!Print_Titles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mteresa.sousa</dc:creator>
  <cp:lastModifiedBy>ricardo.alves</cp:lastModifiedBy>
  <cp:lastPrinted>2018-12-11T15:41:06Z</cp:lastPrinted>
  <dcterms:created xsi:type="dcterms:W3CDTF">2009-03-18T11:32:40Z</dcterms:created>
  <dcterms:modified xsi:type="dcterms:W3CDTF">2018-12-11T18:17:18Z</dcterms:modified>
</cp:coreProperties>
</file>