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70" yWindow="1860" windowWidth="8340" windowHeight="5040" tabRatio="581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externalReferences>
    <externalReference r:id="rId13"/>
  </externalReferences>
  <definedNames>
    <definedName name="_xlnm.Print_Area" localSheetId="2">'Q02'!$A$1:$I$11</definedName>
    <definedName name="_xlnm.Print_Area" localSheetId="3">'Q03'!$A$1:$I$10</definedName>
    <definedName name="_xlnm.Print_Area" localSheetId="4">'Q04'!$A$1:$I$9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'Q08'!$A$1:$O$25</definedName>
    <definedName name="_xlnm.Print_Area" localSheetId="10">'Q10'!$A$1:$N$34</definedName>
    <definedName name="_xlnm.Print_Area" localSheetId="11">'Q11'!$A$1:$O$94</definedName>
    <definedName name="Z_2FDAC4EC_E39B_4993_8549_EBC83E0E378A_.wvu.PrintArea" localSheetId="2" hidden="1">'Q02'!$A$1:$I$11</definedName>
    <definedName name="Z_2FDAC4EC_E39B_4993_8549_EBC83E0E378A_.wvu.PrintArea" localSheetId="3" hidden="1">'Q03'!$A$1:$I$8</definedName>
    <definedName name="Z_2FDAC4EC_E39B_4993_8549_EBC83E0E378A_.wvu.PrintArea" localSheetId="4" hidden="1">'Q04'!$A$1:$I$6</definedName>
    <definedName name="Z_2FDAC4EC_E39B_4993_8549_EBC83E0E378A_.wvu.PrintArea" localSheetId="5" hidden="1">'Q05'!$A$1:$O$33</definedName>
    <definedName name="Z_2FDAC4EC_E39B_4993_8549_EBC83E0E378A_.wvu.PrintArea" localSheetId="6" hidden="1">'Q06'!$A$1:$O$45</definedName>
    <definedName name="Z_2FDAC4EC_E39B_4993_8549_EBC83E0E378A_.wvu.PrintArea" localSheetId="7" hidden="1">'Q07'!$A$1:$O$24</definedName>
    <definedName name="Z_2FDAC4EC_E39B_4993_8549_EBC83E0E378A_.wvu.PrintArea" localSheetId="8" hidden="1">'Q08'!$A$1:$O$22</definedName>
    <definedName name="Z_2FDAC4EC_E39B_4993_8549_EBC83E0E378A_.wvu.PrintArea" localSheetId="10" hidden="1">'Q10'!$A$1:$N$34</definedName>
    <definedName name="Z_2FDAC4EC_E39B_4993_8549_EBC83E0E378A_.wvu.PrintArea" localSheetId="11" hidden="1">'Q11'!$A$1:$O$94</definedName>
  </definedNames>
  <calcPr calcId="145621"/>
  <customWorkbookViews>
    <customWorkbookView name="  - Personal View" guid="{2FDAC4EC-E39B-4993-8549-EBC83E0E378A}" mergeInterval="0" personalView="1" maximized="1" windowWidth="1020" windowHeight="576" tabRatio="581" activeSheetId="1"/>
  </customWorkbookViews>
</workbook>
</file>

<file path=xl/calcChain.xml><?xml version="1.0" encoding="utf-8"?>
<calcChain xmlns="http://schemas.openxmlformats.org/spreadsheetml/2006/main">
  <c r="O97" i="12" l="1"/>
  <c r="O95" i="12"/>
  <c r="O86" i="12"/>
  <c r="O81" i="12"/>
  <c r="O79" i="12"/>
  <c r="O75" i="12"/>
  <c r="O73" i="12"/>
  <c r="O70" i="12"/>
  <c r="O68" i="12"/>
  <c r="O64" i="12"/>
  <c r="O62" i="12"/>
  <c r="O59" i="12"/>
  <c r="O57" i="12"/>
  <c r="O54" i="12"/>
  <c r="O52" i="12"/>
  <c r="O49" i="12"/>
  <c r="O47" i="12"/>
  <c r="O44" i="12"/>
  <c r="O42" i="12"/>
  <c r="O39" i="12"/>
  <c r="O37" i="12"/>
  <c r="O34" i="12"/>
  <c r="O32" i="12"/>
  <c r="O29" i="12"/>
  <c r="O27" i="12"/>
  <c r="O24" i="12"/>
  <c r="O22" i="12"/>
  <c r="O18" i="12"/>
  <c r="O16" i="12"/>
  <c r="O13" i="12"/>
  <c r="O11" i="12"/>
  <c r="O8" i="12"/>
  <c r="O6" i="12"/>
  <c r="C7" i="9" l="1"/>
  <c r="H22" i="8"/>
  <c r="F22" i="8"/>
  <c r="E22" i="8"/>
  <c r="E17" i="8"/>
  <c r="E15" i="8"/>
  <c r="O42" i="7"/>
  <c r="O40" i="7"/>
  <c r="O37" i="7"/>
  <c r="O35" i="7"/>
  <c r="O32" i="7"/>
  <c r="O30" i="7"/>
  <c r="O27" i="7"/>
  <c r="O25" i="7"/>
  <c r="O22" i="7"/>
  <c r="O20" i="7"/>
  <c r="O17" i="7"/>
  <c r="O15" i="7"/>
  <c r="O11" i="7"/>
  <c r="O9" i="7"/>
  <c r="O6" i="7"/>
  <c r="O31" i="6"/>
  <c r="O29" i="6"/>
  <c r="O26" i="6"/>
  <c r="O24" i="6"/>
  <c r="O21" i="6"/>
  <c r="O19" i="6"/>
  <c r="O16" i="6"/>
  <c r="O14" i="6"/>
  <c r="O11" i="6"/>
  <c r="O9" i="6"/>
  <c r="O6" i="6"/>
</calcChain>
</file>

<file path=xl/sharedStrings.xml><?xml version="1.0" encoding="utf-8"?>
<sst xmlns="http://schemas.openxmlformats.org/spreadsheetml/2006/main" count="453" uniqueCount="195">
  <si>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</si>
  <si>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</si>
  <si>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</si>
  <si>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</si>
  <si>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</si>
  <si>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</si>
  <si>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</si>
  <si>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</si>
  <si>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</si>
  <si>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Superfícies cultivadas</t>
  </si>
  <si>
    <t>Área - 1 000 ha</t>
  </si>
  <si>
    <t>Índices</t>
  </si>
  <si>
    <t>Culturas</t>
  </si>
  <si>
    <t>CEREAIS</t>
  </si>
  <si>
    <t>Produtividades</t>
  </si>
  <si>
    <t>Produções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</si>
  <si>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</si>
  <si>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</si>
  <si>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</si>
  <si>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</si>
  <si>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</si>
  <si>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</si>
  <si>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</si>
  <si>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</si>
  <si>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</si>
  <si>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</si>
  <si>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</si>
  <si>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</si>
  <si>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</si>
  <si>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</si>
  <si>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</si>
  <si>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</si>
  <si>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</si>
  <si>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Outras Aves*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</si>
  <si>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</si>
  <si>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</si>
  <si>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</si>
  <si>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</si>
  <si>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</si>
  <si>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</si>
  <si>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</si>
  <si>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</si>
  <si>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</si>
  <si>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</si>
  <si>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</si>
  <si>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</si>
  <si>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</si>
  <si>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</si>
  <si>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</si>
  <si>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</si>
  <si>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</si>
  <si>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</si>
  <si>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</si>
  <si>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</si>
  <si>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</si>
  <si>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</si>
  <si>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</si>
  <si>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</si>
  <si>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</si>
  <si>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</si>
  <si>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</si>
  <si>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</si>
  <si>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 xml:space="preserve">   Máquinas e materiais para    </t>
  </si>
  <si>
    <t xml:space="preserve">   cultura   </t>
  </si>
  <si>
    <t xml:space="preserve">   colheita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</si>
  <si>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</si>
  <si>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</si>
  <si>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</si>
  <si>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</si>
  <si>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</si>
  <si>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</si>
  <si>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</si>
  <si>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Pescadas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</si>
  <si>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</si>
  <si>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</si>
  <si>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</si>
  <si>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</si>
  <si>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</si>
  <si>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</si>
  <si>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</si>
  <si>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</si>
  <si>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</si>
  <si>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Produção vegetal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</si>
  <si>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</si>
  <si>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</si>
  <si>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</si>
  <si>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</si>
  <si>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</si>
  <si>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</si>
  <si>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</si>
  <si>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</si>
  <si>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</si>
  <si>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</si>
  <si>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</si>
  <si>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</si>
  <si>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</si>
  <si>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</si>
  <si>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</si>
  <si>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t>Capturas nominais</t>
  </si>
  <si>
    <t xml:space="preserve">        Cavala</t>
  </si>
  <si>
    <t>ə</t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</si>
  <si>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</si>
  <si>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</si>
  <si>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</si>
  <si>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</si>
  <si>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</si>
  <si>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</si>
  <si>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</si>
  <si>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</si>
  <si>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</si>
  <si>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</si>
  <si>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</si>
  <si>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</si>
  <si>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</si>
  <si>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</si>
  <si>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</si>
  <si>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</si>
  <si>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</si>
  <si>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t>Produtos lácteos</t>
  </si>
  <si>
    <t>Nota: Dados recolhidos pelo Inquérito mensal ao leite de vaca e produtos lácteos.</t>
  </si>
  <si>
    <t>Fonte: Instituto Português do Mar e da Atmosfera, I.P.</t>
  </si>
  <si>
    <t xml:space="preserve">   material de 2 rodas  </t>
  </si>
  <si>
    <t xml:space="preserve">nov </t>
  </si>
  <si>
    <t xml:space="preserve">* Inclui: avestruzes, pintadas, gansos, pombos, faisões e perdizes                                                                                                                                                </t>
  </si>
  <si>
    <t xml:space="preserve">Nota: Dados recolhidos pelos Inquéritos mensais à avicultura industrial.                                                                                                                  </t>
  </si>
  <si>
    <t xml:space="preserve">  Região Autónoma dos Açores</t>
  </si>
  <si>
    <t xml:space="preserve">  Região Autónoma da Madeira</t>
  </si>
  <si>
    <t>f - Valor previsto</t>
  </si>
  <si>
    <t xml:space="preserve">   Cabeças (nº)</t>
  </si>
  <si>
    <t xml:space="preserve">   Cabeças (1 000 nº)</t>
  </si>
  <si>
    <t xml:space="preserve">            Cabeças (1 000 nº)</t>
  </si>
  <si>
    <t>Índice</t>
  </si>
  <si>
    <t>Produtividade</t>
  </si>
  <si>
    <t>Área - 1 000 t</t>
  </si>
  <si>
    <t>Superfície cultivada</t>
  </si>
  <si>
    <t>Produção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</si>
  <si>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</si>
  <si>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Rv Dados revistos</t>
  </si>
  <si>
    <t>2015=100</t>
  </si>
  <si>
    <t>Vinhos DOP e IGP</t>
  </si>
  <si>
    <t>Outros vinhos</t>
  </si>
  <si>
    <t>2019 f</t>
  </si>
  <si>
    <t xml:space="preserve"> </t>
  </si>
  <si>
    <t>Aveia</t>
  </si>
  <si>
    <t>x</t>
  </si>
  <si>
    <t xml:space="preserve">  Batata </t>
  </si>
  <si>
    <t xml:space="preserve">  Frutos </t>
  </si>
  <si>
    <t xml:space="preserve">  Hortícolas frescos   </t>
  </si>
  <si>
    <t xml:space="preserve">  Azeite a granel</t>
  </si>
  <si>
    <t xml:space="preserve">  Plantas e flores</t>
  </si>
  <si>
    <t xml:space="preserve">  Bovinos</t>
  </si>
  <si>
    <t xml:space="preserve">  Suínos  </t>
  </si>
  <si>
    <t xml:space="preserve">  Ovinos e caprinos</t>
  </si>
  <si>
    <t xml:space="preserve">  Aves de capoeira</t>
  </si>
  <si>
    <t xml:space="preserve">  Leite em natureza  </t>
  </si>
  <si>
    <t xml:space="preserve">  Ovos</t>
  </si>
  <si>
    <t>Trigo mole</t>
  </si>
  <si>
    <t>Trigo duro</t>
  </si>
  <si>
    <t>Triticale</t>
  </si>
  <si>
    <t>Centeio</t>
  </si>
  <si>
    <t>Cevada</t>
  </si>
  <si>
    <t>2019 Po</t>
  </si>
  <si>
    <t>CULTURAS SACHADAS</t>
  </si>
  <si>
    <t>Batata de sequeiro</t>
  </si>
  <si>
    <t>Batata de regadio</t>
  </si>
  <si>
    <t>DOP - Denominação de Origem Protegida; IGP - Indicação Geográfica Protegida</t>
  </si>
  <si>
    <t>(Média 2014/18 =100)</t>
  </si>
  <si>
    <t>(2018 = 100)</t>
  </si>
  <si>
    <t>Arroz</t>
  </si>
  <si>
    <t>CULTURAS INDUSTRIAIS</t>
  </si>
  <si>
    <t>Girassol</t>
  </si>
  <si>
    <t>(Média 2014/18 = 100)</t>
  </si>
  <si>
    <t>FRUTOS</t>
  </si>
  <si>
    <r>
      <t xml:space="preserve">Índice de preços dos meios de produção na agricultura </t>
    </r>
    <r>
      <rPr>
        <b/>
        <vertAlign val="superscript"/>
        <sz val="10"/>
        <color indexed="9"/>
        <rFont val="Arial"/>
        <family val="2"/>
      </rPr>
      <t>1</t>
    </r>
  </si>
  <si>
    <t xml:space="preserve">1 Informação mensal recolhida trimestralmente. </t>
  </si>
  <si>
    <t>Nota: foram utilizados dados de 52 estações meteorológicas a norte do Tejo e de 30 estações meteorológicas a sul do Tejo</t>
  </si>
  <si>
    <t>Milho de sequeiro</t>
  </si>
  <si>
    <t>Milho de regadio</t>
  </si>
  <si>
    <t>Pêssego</t>
  </si>
  <si>
    <t>Po - valor provisório</t>
  </si>
  <si>
    <t>(Média 2014/18=100)</t>
  </si>
  <si>
    <t>(2018=100)</t>
  </si>
  <si>
    <t>Tomate para indústria</t>
  </si>
  <si>
    <t>Maçã</t>
  </si>
  <si>
    <t>Pera</t>
  </si>
  <si>
    <t>Amêndoa</t>
  </si>
  <si>
    <t>VINHA</t>
  </si>
  <si>
    <t>Uva de mesa</t>
  </si>
  <si>
    <t>Uva para vinho (hl/ha)</t>
  </si>
  <si>
    <t>Produção de bens agrícolas</t>
  </si>
  <si>
    <t>(output)</t>
  </si>
  <si>
    <t>Bens e serviços de consumo corrente</t>
  </si>
  <si>
    <t>(input I)</t>
  </si>
  <si>
    <t>Bens de investimento</t>
  </si>
  <si>
    <t>(input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</si>
</sst>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0.0"/>
    <numFmt numFmtId="166" formatCode="#,##0.0"/>
    <numFmt numFmtId="167" formatCode="###\ ###\ ###\ ##0"/>
    <numFmt numFmtId="168" formatCode="#\ ##0"/>
  </numFmts>
  <fonts count="33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10"/>
      <color rgb="FFFF00FF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vertAlign val="superscript"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</cellStyleXfs>
  <cellXfs count="218"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6" fontId="8" fillId="0" borderId="0" xfId="0" applyNumberFormat="1" applyFont="1" applyFill="1" applyBorder="1" applyAlignment="1"/>
    <xf numFmtId="0" fontId="8" fillId="2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>
      <alignment vertical="center"/>
    </xf>
    <xf numFmtId="0" fontId="4" fillId="4" borderId="0" xfId="0" applyFont="1" applyFill="1" applyAlignment="1">
      <alignment horizontal="centerContinuous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/>
    <xf numFmtId="165" fontId="21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0" fillId="0" borderId="0" xfId="0" applyBorder="1" applyAlignment="1"/>
    <xf numFmtId="165" fontId="20" fillId="0" borderId="0" xfId="0" applyNumberFormat="1" applyFont="1" applyFill="1" applyBorder="1" applyAlignment="1">
      <alignment horizontal="right"/>
    </xf>
    <xf numFmtId="165" fontId="20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Continuous" vertical="center"/>
    </xf>
    <xf numFmtId="0" fontId="3" fillId="0" borderId="0" xfId="0" applyFont="1" applyFill="1" applyBorder="1" applyAlignment="1"/>
    <xf numFmtId="0" fontId="5" fillId="3" borderId="0" xfId="0" applyFont="1" applyFill="1" applyBorder="1" applyAlignment="1"/>
    <xf numFmtId="0" fontId="8" fillId="2" borderId="0" xfId="0" applyFont="1" applyFill="1" applyBorder="1" applyAlignment="1"/>
    <xf numFmtId="0" fontId="8" fillId="0" borderId="2" xfId="0" applyFont="1" applyFill="1" applyBorder="1" applyAlignment="1"/>
    <xf numFmtId="3" fontId="8" fillId="5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justify"/>
    </xf>
    <xf numFmtId="1" fontId="8" fillId="0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8" fillId="3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5" fontId="27" fillId="0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3" fillId="0" borderId="6" xfId="0" applyFont="1" applyFill="1" applyBorder="1" applyAlignment="1"/>
    <xf numFmtId="3" fontId="8" fillId="5" borderId="12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0" fontId="29" fillId="0" borderId="0" xfId="0" applyFont="1" applyAlignment="1"/>
    <xf numFmtId="3" fontId="8" fillId="2" borderId="12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3" fontId="25" fillId="2" borderId="0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166" fontId="17" fillId="0" borderId="0" xfId="0" applyNumberFormat="1" applyFont="1" applyFill="1" applyBorder="1" applyAlignment="1"/>
    <xf numFmtId="0" fontId="8" fillId="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4" fontId="8" fillId="2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0" fontId="3" fillId="2" borderId="12" xfId="0" applyFont="1" applyFill="1" applyBorder="1" applyAlignment="1">
      <alignment horizontal="right" vertical="center"/>
    </xf>
    <xf numFmtId="165" fontId="3" fillId="2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vertical="center"/>
    </xf>
    <xf numFmtId="4" fontId="8" fillId="5" borderId="12" xfId="0" applyNumberFormat="1" applyFont="1" applyFill="1" applyBorder="1" applyAlignment="1"/>
    <xf numFmtId="0" fontId="5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/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indent="1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indent="1"/>
    </xf>
    <xf numFmtId="0" fontId="3" fillId="0" borderId="11" xfId="0" applyFont="1" applyFill="1" applyBorder="1" applyAlignment="1"/>
    <xf numFmtId="0" fontId="22" fillId="0" borderId="0" xfId="0" applyFont="1" applyFill="1" applyAlignment="1"/>
    <xf numFmtId="2" fontId="8" fillId="2" borderId="0" xfId="0" applyNumberFormat="1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right" vertical="center"/>
    </xf>
    <xf numFmtId="2" fontId="25" fillId="2" borderId="0" xfId="0" applyNumberFormat="1" applyFont="1" applyFill="1" applyBorder="1" applyAlignment="1" applyProtection="1">
      <alignment horizontal="right" vertical="center"/>
      <protection locked="0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25" fillId="2" borderId="0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right" vertical="center"/>
    </xf>
    <xf numFmtId="3" fontId="3" fillId="5" borderId="1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166" fontId="8" fillId="0" borderId="0" xfId="0" applyNumberFormat="1" applyFont="1" applyFill="1" applyBorder="1" applyAlignment="1">
      <alignment horizontal="center"/>
    </xf>
    <xf numFmtId="4" fontId="8" fillId="2" borderId="12" xfId="0" applyNumberFormat="1" applyFont="1" applyFill="1" applyBorder="1" applyAlignment="1"/>
    <xf numFmtId="0" fontId="5" fillId="3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/>
    <xf numFmtId="0" fontId="17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right" vertical="center"/>
    </xf>
    <xf numFmtId="3" fontId="25" fillId="2" borderId="12" xfId="0" applyNumberFormat="1" applyFont="1" applyFill="1" applyBorder="1" applyAlignment="1">
      <alignment horizontal="right" vertical="center"/>
    </xf>
    <xf numFmtId="3" fontId="25" fillId="5" borderId="0" xfId="0" applyNumberFormat="1" applyFont="1" applyFill="1" applyBorder="1" applyAlignment="1">
      <alignment horizontal="right" vertical="center"/>
    </xf>
  </cellXfs>
  <cellStyles count="6"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29408"/>
        <c:axId val="120291904"/>
      </c:lineChart>
      <c:catAx>
        <c:axId val="1797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0291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291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97294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64800"/>
        <c:axId val="167920768"/>
      </c:lineChart>
      <c:catAx>
        <c:axId val="15156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792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920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51564800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65312"/>
        <c:axId val="167922496"/>
      </c:lineChart>
      <c:catAx>
        <c:axId val="15156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7922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922496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51565312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31456"/>
        <c:axId val="167924224"/>
      </c:lineChart>
      <c:catAx>
        <c:axId val="1797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7924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924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9731456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29920"/>
        <c:axId val="120300096"/>
      </c:lineChart>
      <c:catAx>
        <c:axId val="17972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0300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300096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9729920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31968"/>
        <c:axId val="120301824"/>
      </c:lineChart>
      <c:catAx>
        <c:axId val="17973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0301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301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9731968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44480"/>
        <c:axId val="120304704"/>
      </c:lineChart>
      <c:catAx>
        <c:axId val="18344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0304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30470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3444480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44992"/>
        <c:axId val="120306432"/>
      </c:lineChart>
      <c:catAx>
        <c:axId val="18344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030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306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344499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45504"/>
        <c:axId val="122517696"/>
      </c:lineChart>
      <c:catAx>
        <c:axId val="1834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251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2517696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3445504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46016"/>
        <c:axId val="123633664"/>
      </c:lineChart>
      <c:catAx>
        <c:axId val="18344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3633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3633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3446016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46528"/>
        <c:axId val="126198912"/>
      </c:lineChart>
      <c:catAx>
        <c:axId val="18344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6198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198912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3446528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64288"/>
        <c:axId val="126205248"/>
      </c:lineChart>
      <c:catAx>
        <c:axId val="15156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6205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20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5156428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1"/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0</xdr:rowOff>
    </xdr:from>
    <xdr:to>
      <xdr:col>0</xdr:col>
      <xdr:colOff>762000</xdr:colOff>
      <xdr:row>24</xdr:row>
      <xdr:rowOff>9525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sb/PRODANIM/AVES%20E%20COELHOS/Previs&#227;o%20de%20ovos%20de%20galinha/Previs&#227;o%20da%20produ&#231;&#227;o%20ov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ugal"/>
      <sheetName val="continente"/>
      <sheetName val="açores"/>
      <sheetName val="madeira"/>
    </sheetNames>
    <sheetDataSet>
      <sheetData sheetId="0" refreshError="1">
        <row r="14">
          <cell r="J14">
            <v>149246.45300000001</v>
          </cell>
          <cell r="L14">
            <v>9253.2800860000007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showGridLines="0" tabSelected="1" zoomScaleNormal="100" workbookViewId="0"/>
  </sheetViews>
  <sheetFormatPr defaultRowHeight="12.75" x14ac:dyDescent="0.2"/>
  <cols>
    <col min="1" max="1" width="10.28515625" customWidth="1"/>
    <col min="2" max="2" width="84" customWidth="1"/>
  </cols>
  <sheetData>
    <row r="1" spans="1:2" x14ac:dyDescent="0.2">
      <c r="A1" s="54" t="s">
        <v>84</v>
      </c>
      <c r="B1" s="54"/>
    </row>
    <row r="2" spans="1:2" ht="4.9000000000000004" customHeight="1" x14ac:dyDescent="0.2">
      <c r="A2" s="55"/>
    </row>
    <row r="3" spans="1:2" x14ac:dyDescent="0.2">
      <c r="A3" s="56" t="s">
        <v>85</v>
      </c>
      <c r="B3" s="57" t="s">
        <v>0</v>
      </c>
    </row>
    <row r="4" spans="1:2" x14ac:dyDescent="0.2">
      <c r="A4" s="56" t="s">
        <v>86</v>
      </c>
      <c r="B4" s="57" t="s">
        <v>9</v>
      </c>
    </row>
    <row r="5" spans="1:2" x14ac:dyDescent="0.2">
      <c r="A5" s="56" t="s">
        <v>87</v>
      </c>
      <c r="B5" s="57" t="s">
        <v>14</v>
      </c>
    </row>
    <row r="6" spans="1:2" x14ac:dyDescent="0.2">
      <c r="A6" s="56" t="s">
        <v>88</v>
      </c>
      <c r="B6" s="123" t="s">
        <v>15</v>
      </c>
    </row>
    <row r="7" spans="1:2" x14ac:dyDescent="0.2">
      <c r="A7" s="56" t="s">
        <v>89</v>
      </c>
      <c r="B7" s="57" t="s">
        <v>16</v>
      </c>
    </row>
    <row r="8" spans="1:2" x14ac:dyDescent="0.2">
      <c r="A8" s="56" t="s">
        <v>90</v>
      </c>
      <c r="B8" s="57" t="s">
        <v>25</v>
      </c>
    </row>
    <row r="9" spans="1:2" x14ac:dyDescent="0.2">
      <c r="A9" s="56" t="s">
        <v>91</v>
      </c>
      <c r="B9" s="57" t="s">
        <v>35</v>
      </c>
    </row>
    <row r="10" spans="1:2" x14ac:dyDescent="0.2">
      <c r="A10" s="56" t="s">
        <v>92</v>
      </c>
      <c r="B10" s="57" t="s">
        <v>42</v>
      </c>
    </row>
    <row r="11" spans="1:2" x14ac:dyDescent="0.2">
      <c r="A11" s="56" t="s">
        <v>93</v>
      </c>
      <c r="B11" s="57" t="s">
        <v>53</v>
      </c>
    </row>
    <row r="12" spans="1:2" x14ac:dyDescent="0.2">
      <c r="A12" s="56" t="s">
        <v>94</v>
      </c>
      <c r="B12" s="58" t="s">
        <v>95</v>
      </c>
    </row>
    <row r="13" spans="1:2" x14ac:dyDescent="0.2">
      <c r="A13" s="56" t="s">
        <v>96</v>
      </c>
      <c r="B13" s="58" t="s">
        <v>65</v>
      </c>
    </row>
    <row r="15" spans="1:2" x14ac:dyDescent="0.2">
      <c r="A15" s="122"/>
    </row>
  </sheetData>
  <customSheetViews>
    <customSheetView guid="{2FDAC4EC-E39B-4993-8549-EBC83E0E378A}" showRuler="0">
      <pageMargins left="0.75" right="0.75" top="1" bottom="1" header="0.5" footer="0.5"/>
      <headerFooter alignWithMargins="0"/>
    </customSheetView>
  </customSheetViews>
  <phoneticPr fontId="6" type="noConversion"/>
  <hyperlinks>
    <hyperlink ref="A3" location="'Q01'!A1" display="Quadro 1"/>
    <hyperlink ref="A4" location="'Q02'!A1" display="Quadro 2"/>
    <hyperlink ref="A5" location="'Q03'!A1" display="Quadro 3"/>
    <hyperlink ref="A6" location="'Q04'!A1" display="Quadro 4"/>
    <hyperlink ref="A7" location="'Q05'!A1" display="Quadro 5"/>
    <hyperlink ref="A8" location="'Q06'!A1" display="Quadro 6"/>
    <hyperlink ref="A9" location="'Q07'!A1" display="Quadro 7"/>
    <hyperlink ref="A10" location="'Q08'!A1" display="Quadro 8"/>
    <hyperlink ref="A11" location="'Q09'!A1" display="Quadro 9"/>
    <hyperlink ref="A12" location="'Q10'!A1" display="Quadro 10"/>
    <hyperlink ref="A13" location="'Q11'!A1" display="Quadro 11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01"/>
  <sheetViews>
    <sheetView showGridLines="0" zoomScaleNormal="100" workbookViewId="0"/>
  </sheetViews>
  <sheetFormatPr defaultRowHeight="9" x14ac:dyDescent="0.15"/>
  <cols>
    <col min="1" max="1" width="21.85546875" style="32" customWidth="1"/>
    <col min="2" max="2" width="5.42578125" style="40" customWidth="1"/>
    <col min="3" max="15" width="4.85546875" style="32" customWidth="1"/>
    <col min="16" max="16" width="9.140625" style="32"/>
    <col min="17" max="17" width="12" style="9" customWidth="1"/>
    <col min="18" max="16384" width="9.140625" style="32"/>
  </cols>
  <sheetData>
    <row r="1" spans="1:23" s="9" customFormat="1" ht="12" customHeight="1" x14ac:dyDescent="0.2">
      <c r="A1" s="7" t="s">
        <v>53</v>
      </c>
      <c r="B1" s="7"/>
      <c r="C1" s="7"/>
      <c r="D1" s="7"/>
      <c r="E1" s="101"/>
      <c r="F1" s="7"/>
      <c r="G1" s="7"/>
      <c r="H1" s="7"/>
      <c r="I1" s="7"/>
      <c r="J1" s="7"/>
      <c r="K1" s="7"/>
      <c r="L1" s="7"/>
      <c r="M1" s="7"/>
      <c r="N1" s="7"/>
      <c r="O1" s="7"/>
      <c r="Q1" s="112" t="s">
        <v>131</v>
      </c>
    </row>
    <row r="2" spans="1:23" s="9" customFormat="1" ht="9" customHeight="1" x14ac:dyDescent="0.2">
      <c r="A2" s="9" t="s">
        <v>1</v>
      </c>
      <c r="B2" s="23"/>
      <c r="E2" s="102"/>
      <c r="O2" s="24" t="s">
        <v>138</v>
      </c>
    </row>
    <row r="3" spans="1:23" s="9" customFormat="1" ht="9.9499999999999993" customHeight="1" x14ac:dyDescent="0.2">
      <c r="A3" s="125"/>
      <c r="B3" s="126" t="s">
        <v>101</v>
      </c>
      <c r="C3" s="194" t="s">
        <v>103</v>
      </c>
      <c r="D3" s="194" t="s">
        <v>104</v>
      </c>
      <c r="E3" s="103" t="s">
        <v>105</v>
      </c>
      <c r="F3" s="194" t="s">
        <v>106</v>
      </c>
      <c r="G3" s="194" t="s">
        <v>107</v>
      </c>
      <c r="H3" s="194" t="s">
        <v>108</v>
      </c>
      <c r="I3" s="194" t="s">
        <v>109</v>
      </c>
      <c r="J3" s="194" t="s">
        <v>110</v>
      </c>
      <c r="K3" s="194" t="s">
        <v>111</v>
      </c>
      <c r="L3" s="194" t="s">
        <v>112</v>
      </c>
      <c r="M3" s="194" t="s">
        <v>113</v>
      </c>
      <c r="N3" s="124" t="s">
        <v>114</v>
      </c>
      <c r="O3" s="124" t="s">
        <v>102</v>
      </c>
    </row>
    <row r="4" spans="1:23" s="9" customFormat="1" ht="5.0999999999999996" customHeight="1" x14ac:dyDescent="0.2">
      <c r="A4" s="11"/>
      <c r="B4" s="23"/>
      <c r="C4" s="11"/>
      <c r="D4" s="11"/>
      <c r="E4" s="104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s="9" customFormat="1" ht="9" customHeight="1" x14ac:dyDescent="0.2">
      <c r="A5" s="1" t="s">
        <v>189</v>
      </c>
      <c r="B5" s="25">
        <v>2018</v>
      </c>
      <c r="C5" s="173">
        <v>104.35</v>
      </c>
      <c r="D5" s="173">
        <v>103.59</v>
      </c>
      <c r="E5" s="173">
        <v>105.14</v>
      </c>
      <c r="F5" s="173">
        <v>106.01</v>
      </c>
      <c r="G5" s="173">
        <v>108.69</v>
      </c>
      <c r="H5" s="173">
        <v>108.86</v>
      </c>
      <c r="I5" s="174">
        <v>107.21</v>
      </c>
      <c r="J5" s="175">
        <v>107.02</v>
      </c>
      <c r="K5" s="175">
        <v>110.13</v>
      </c>
      <c r="L5" s="175">
        <v>112.19</v>
      </c>
      <c r="M5" s="175">
        <v>109.09</v>
      </c>
      <c r="N5" s="175">
        <v>110.29</v>
      </c>
      <c r="O5" s="176">
        <v>107.97</v>
      </c>
      <c r="T5" s="62"/>
      <c r="U5" s="62"/>
      <c r="V5" s="62"/>
      <c r="W5" s="62"/>
    </row>
    <row r="6" spans="1:23" s="9" customFormat="1" ht="9" customHeight="1" x14ac:dyDescent="0.2">
      <c r="A6" s="9" t="s">
        <v>190</v>
      </c>
      <c r="B6" s="23" t="s">
        <v>161</v>
      </c>
      <c r="C6" s="177">
        <v>109.19</v>
      </c>
      <c r="D6" s="177">
        <v>108.39</v>
      </c>
      <c r="E6" s="177">
        <v>107.51</v>
      </c>
      <c r="F6" s="177">
        <v>108.21</v>
      </c>
      <c r="G6" s="177">
        <v>107.79</v>
      </c>
      <c r="H6" s="177">
        <v>106.13</v>
      </c>
      <c r="I6" s="174" t="s">
        <v>144</v>
      </c>
      <c r="J6" s="178"/>
      <c r="K6" s="178"/>
      <c r="L6" s="178"/>
      <c r="M6" s="178"/>
      <c r="N6" s="178"/>
      <c r="O6" s="178"/>
      <c r="T6" s="62"/>
      <c r="U6" s="62"/>
      <c r="V6" s="62"/>
      <c r="W6" s="62"/>
    </row>
    <row r="7" spans="1:23" s="9" customFormat="1" ht="9" customHeight="1" x14ac:dyDescent="0.2">
      <c r="A7" s="10" t="s">
        <v>82</v>
      </c>
      <c r="B7" s="25">
        <v>2018</v>
      </c>
      <c r="C7" s="173">
        <v>107.97</v>
      </c>
      <c r="D7" s="173">
        <v>107.93</v>
      </c>
      <c r="E7" s="173">
        <v>108.91</v>
      </c>
      <c r="F7" s="173">
        <v>110.33</v>
      </c>
      <c r="G7" s="173">
        <v>114.82</v>
      </c>
      <c r="H7" s="173">
        <v>113.39</v>
      </c>
      <c r="I7" s="174">
        <v>110.73</v>
      </c>
      <c r="J7" s="175">
        <v>110.53</v>
      </c>
      <c r="K7" s="175">
        <v>114.91</v>
      </c>
      <c r="L7" s="175">
        <v>118.4</v>
      </c>
      <c r="M7" s="175">
        <v>114.58</v>
      </c>
      <c r="N7" s="175">
        <v>116.84</v>
      </c>
      <c r="O7" s="179">
        <v>112.98</v>
      </c>
      <c r="T7" s="62"/>
      <c r="U7" s="62"/>
      <c r="V7" s="62"/>
      <c r="W7" s="62"/>
    </row>
    <row r="8" spans="1:23" s="9" customFormat="1" ht="9" customHeight="1" x14ac:dyDescent="0.2">
      <c r="B8" s="23" t="s">
        <v>161</v>
      </c>
      <c r="C8" s="177">
        <v>119</v>
      </c>
      <c r="D8" s="177">
        <v>116.33</v>
      </c>
      <c r="E8" s="177">
        <v>114.87</v>
      </c>
      <c r="F8" s="177">
        <v>113.89</v>
      </c>
      <c r="G8" s="177">
        <v>111.4</v>
      </c>
      <c r="H8" s="177">
        <v>106.55</v>
      </c>
      <c r="I8" s="174" t="s">
        <v>144</v>
      </c>
      <c r="J8" s="178"/>
      <c r="K8" s="178"/>
      <c r="L8" s="178"/>
      <c r="M8" s="178"/>
      <c r="N8" s="178"/>
      <c r="O8" s="180"/>
      <c r="T8" s="62"/>
      <c r="U8" s="62"/>
      <c r="V8" s="62"/>
      <c r="W8" s="62"/>
    </row>
    <row r="9" spans="1:23" s="9" customFormat="1" ht="9" customHeight="1" x14ac:dyDescent="0.2">
      <c r="A9" s="31" t="s">
        <v>54</v>
      </c>
      <c r="B9" s="25"/>
      <c r="C9" s="181"/>
      <c r="D9" s="181"/>
      <c r="E9" s="181"/>
      <c r="F9" s="181"/>
      <c r="G9" s="181"/>
      <c r="H9" s="181"/>
      <c r="I9" s="174"/>
      <c r="J9" s="175"/>
      <c r="K9" s="175"/>
      <c r="L9" s="175"/>
      <c r="M9" s="175"/>
      <c r="N9" s="175"/>
      <c r="O9" s="179"/>
      <c r="T9" s="62"/>
      <c r="U9" s="62"/>
      <c r="V9" s="62"/>
      <c r="W9" s="62"/>
    </row>
    <row r="10" spans="1:23" s="9" customFormat="1" ht="9" customHeight="1" x14ac:dyDescent="0.2">
      <c r="A10" s="9" t="s">
        <v>145</v>
      </c>
      <c r="B10" s="23">
        <v>2018</v>
      </c>
      <c r="C10" s="182">
        <v>87.59</v>
      </c>
      <c r="D10" s="182">
        <v>87.21</v>
      </c>
      <c r="E10" s="182">
        <v>100.95</v>
      </c>
      <c r="F10" s="182">
        <v>102.79</v>
      </c>
      <c r="G10" s="182">
        <v>122.15</v>
      </c>
      <c r="H10" s="182">
        <v>153.06</v>
      </c>
      <c r="I10" s="174">
        <v>157.32</v>
      </c>
      <c r="J10" s="178">
        <v>173.42</v>
      </c>
      <c r="K10" s="178">
        <v>190.06</v>
      </c>
      <c r="L10" s="178">
        <v>175.99</v>
      </c>
      <c r="M10" s="178">
        <v>185.26</v>
      </c>
      <c r="N10" s="178">
        <v>176.51</v>
      </c>
      <c r="O10" s="180">
        <v>144.72999999999999</v>
      </c>
      <c r="T10" s="62"/>
      <c r="U10" s="62"/>
      <c r="V10" s="62"/>
      <c r="W10" s="62"/>
    </row>
    <row r="11" spans="1:23" s="9" customFormat="1" ht="9" customHeight="1" x14ac:dyDescent="0.2">
      <c r="A11" s="10"/>
      <c r="B11" s="25" t="s">
        <v>161</v>
      </c>
      <c r="C11" s="173">
        <v>185</v>
      </c>
      <c r="D11" s="173">
        <v>225.71</v>
      </c>
      <c r="E11" s="173">
        <v>237.07</v>
      </c>
      <c r="F11" s="173">
        <v>238.95</v>
      </c>
      <c r="G11" s="173">
        <v>200.07</v>
      </c>
      <c r="H11" s="173">
        <v>110.28</v>
      </c>
      <c r="I11" s="174">
        <v>116.14</v>
      </c>
      <c r="J11" s="175"/>
      <c r="K11" s="175"/>
      <c r="L11" s="175"/>
      <c r="M11" s="175"/>
      <c r="N11" s="175"/>
      <c r="O11" s="179"/>
      <c r="T11" s="62"/>
      <c r="U11" s="62"/>
      <c r="V11" s="62"/>
      <c r="W11" s="62"/>
    </row>
    <row r="12" spans="1:23" s="9" customFormat="1" ht="9" customHeight="1" x14ac:dyDescent="0.2">
      <c r="A12" s="9" t="s">
        <v>146</v>
      </c>
      <c r="B12" s="23">
        <v>2018</v>
      </c>
      <c r="C12" s="182">
        <v>117.31</v>
      </c>
      <c r="D12" s="182">
        <v>115.05</v>
      </c>
      <c r="E12" s="182">
        <v>115.19</v>
      </c>
      <c r="F12" s="182">
        <v>116.24</v>
      </c>
      <c r="G12" s="182">
        <v>120.67</v>
      </c>
      <c r="H12" s="182">
        <v>116.07</v>
      </c>
      <c r="I12" s="174">
        <v>110.1</v>
      </c>
      <c r="J12" s="178">
        <v>117.72</v>
      </c>
      <c r="K12" s="178">
        <v>121.02</v>
      </c>
      <c r="L12" s="178">
        <v>128</v>
      </c>
      <c r="M12" s="178">
        <v>117.03</v>
      </c>
      <c r="N12" s="178">
        <v>119.67</v>
      </c>
      <c r="O12" s="180">
        <v>118.79</v>
      </c>
      <c r="T12" s="62"/>
      <c r="U12" s="62"/>
      <c r="V12" s="62"/>
      <c r="W12" s="62"/>
    </row>
    <row r="13" spans="1:23" s="9" customFormat="1" ht="9" customHeight="1" x14ac:dyDescent="0.2">
      <c r="A13" s="10"/>
      <c r="B13" s="25" t="s">
        <v>161</v>
      </c>
      <c r="C13" s="173">
        <v>121.24</v>
      </c>
      <c r="D13" s="173">
        <v>113.38</v>
      </c>
      <c r="E13" s="173">
        <v>117.5</v>
      </c>
      <c r="F13" s="173">
        <v>119.21</v>
      </c>
      <c r="G13" s="173">
        <v>115.02</v>
      </c>
      <c r="H13" s="173">
        <v>105.1</v>
      </c>
      <c r="I13" s="174">
        <v>98.9</v>
      </c>
      <c r="J13" s="175"/>
      <c r="K13" s="175"/>
      <c r="L13" s="175"/>
      <c r="M13" s="175"/>
      <c r="N13" s="175"/>
      <c r="O13" s="179"/>
      <c r="R13" s="77"/>
      <c r="T13" s="62"/>
      <c r="U13" s="62"/>
      <c r="V13" s="62"/>
      <c r="W13" s="62"/>
    </row>
    <row r="14" spans="1:23" s="9" customFormat="1" ht="9" customHeight="1" x14ac:dyDescent="0.2">
      <c r="A14" s="9" t="s">
        <v>147</v>
      </c>
      <c r="B14" s="23">
        <v>2018</v>
      </c>
      <c r="C14" s="182">
        <v>97.94</v>
      </c>
      <c r="D14" s="182">
        <v>105.83</v>
      </c>
      <c r="E14" s="182">
        <v>101.19</v>
      </c>
      <c r="F14" s="182">
        <v>108.31</v>
      </c>
      <c r="G14" s="182">
        <v>117.43</v>
      </c>
      <c r="H14" s="182">
        <v>120.73</v>
      </c>
      <c r="I14" s="174">
        <v>122.97</v>
      </c>
      <c r="J14" s="178">
        <v>102.93</v>
      </c>
      <c r="K14" s="178">
        <v>111.61</v>
      </c>
      <c r="L14" s="178">
        <v>116.02</v>
      </c>
      <c r="M14" s="178">
        <v>121.19</v>
      </c>
      <c r="N14" s="178">
        <v>123.04</v>
      </c>
      <c r="O14" s="180">
        <v>112.67</v>
      </c>
      <c r="T14" s="62"/>
      <c r="U14" s="62"/>
      <c r="V14" s="62"/>
      <c r="W14" s="62"/>
    </row>
    <row r="15" spans="1:23" s="9" customFormat="1" ht="9" customHeight="1" x14ac:dyDescent="0.2">
      <c r="A15" s="10"/>
      <c r="B15" s="25" t="s">
        <v>161</v>
      </c>
      <c r="C15" s="173">
        <v>138.82</v>
      </c>
      <c r="D15" s="173">
        <v>126.61</v>
      </c>
      <c r="E15" s="173">
        <v>110.98</v>
      </c>
      <c r="F15" s="173">
        <v>101.76</v>
      </c>
      <c r="G15" s="173">
        <v>98.65</v>
      </c>
      <c r="H15" s="173">
        <v>115.36</v>
      </c>
      <c r="I15" s="174">
        <v>101.52</v>
      </c>
      <c r="J15" s="175"/>
      <c r="K15" s="175"/>
      <c r="L15" s="175"/>
      <c r="M15" s="175"/>
      <c r="N15" s="175"/>
      <c r="O15" s="179"/>
      <c r="T15" s="62"/>
      <c r="U15" s="62"/>
      <c r="V15" s="62"/>
      <c r="W15" s="62"/>
    </row>
    <row r="16" spans="1:23" s="9" customFormat="1" ht="9" customHeight="1" x14ac:dyDescent="0.2">
      <c r="A16" s="137" t="s">
        <v>139</v>
      </c>
      <c r="B16" s="23">
        <v>2018</v>
      </c>
      <c r="C16" s="182">
        <v>102.47</v>
      </c>
      <c r="D16" s="182">
        <v>99.87</v>
      </c>
      <c r="E16" s="182">
        <v>104.73</v>
      </c>
      <c r="F16" s="182">
        <v>104.66</v>
      </c>
      <c r="G16" s="182">
        <v>106.7</v>
      </c>
      <c r="H16" s="182">
        <v>103.06</v>
      </c>
      <c r="I16" s="174">
        <v>104.28</v>
      </c>
      <c r="J16" s="178">
        <v>106.54</v>
      </c>
      <c r="K16" s="178">
        <v>105.96</v>
      </c>
      <c r="L16" s="178">
        <v>107.05</v>
      </c>
      <c r="M16" s="178">
        <v>109.84</v>
      </c>
      <c r="N16" s="178">
        <v>107.55</v>
      </c>
      <c r="O16" s="180">
        <v>105.39</v>
      </c>
      <c r="T16" s="62"/>
      <c r="U16" s="62"/>
      <c r="V16" s="62"/>
      <c r="W16" s="62"/>
    </row>
    <row r="17" spans="1:23" s="9" customFormat="1" ht="9" customHeight="1" x14ac:dyDescent="0.2">
      <c r="A17" s="10"/>
      <c r="B17" s="25" t="s">
        <v>161</v>
      </c>
      <c r="C17" s="173">
        <v>107.47</v>
      </c>
      <c r="D17" s="173">
        <v>107.17</v>
      </c>
      <c r="E17" s="173">
        <v>109.46</v>
      </c>
      <c r="F17" s="173">
        <v>107.63</v>
      </c>
      <c r="G17" s="173">
        <v>106.41</v>
      </c>
      <c r="H17" s="173">
        <v>105.7</v>
      </c>
      <c r="I17" s="174" t="s">
        <v>144</v>
      </c>
      <c r="J17" s="175"/>
      <c r="K17" s="175"/>
      <c r="L17" s="175"/>
      <c r="M17" s="175"/>
      <c r="N17" s="175"/>
      <c r="O17" s="175"/>
      <c r="T17" s="62"/>
      <c r="U17" s="62"/>
      <c r="V17" s="62"/>
      <c r="W17" s="62"/>
    </row>
    <row r="18" spans="1:23" s="9" customFormat="1" ht="9" customHeight="1" x14ac:dyDescent="0.2">
      <c r="A18" s="137" t="s">
        <v>140</v>
      </c>
      <c r="B18" s="23">
        <v>2018</v>
      </c>
      <c r="C18" s="182">
        <v>101.19</v>
      </c>
      <c r="D18" s="182">
        <v>102.61</v>
      </c>
      <c r="E18" s="182">
        <v>101.71</v>
      </c>
      <c r="F18" s="182">
        <v>101.44</v>
      </c>
      <c r="G18" s="182">
        <v>101.98</v>
      </c>
      <c r="H18" s="182">
        <v>101.53</v>
      </c>
      <c r="I18" s="174">
        <v>101.55</v>
      </c>
      <c r="J18" s="178">
        <v>101.62</v>
      </c>
      <c r="K18" s="178">
        <v>101.69</v>
      </c>
      <c r="L18" s="178">
        <v>102.09</v>
      </c>
      <c r="M18" s="178">
        <v>101.66</v>
      </c>
      <c r="N18" s="178">
        <v>102.27</v>
      </c>
      <c r="O18" s="180">
        <v>101.77</v>
      </c>
      <c r="T18" s="62"/>
      <c r="U18" s="62"/>
      <c r="V18" s="62"/>
      <c r="W18" s="62"/>
    </row>
    <row r="19" spans="1:23" s="9" customFormat="1" ht="9" customHeight="1" x14ac:dyDescent="0.2">
      <c r="A19" s="10"/>
      <c r="B19" s="25" t="s">
        <v>161</v>
      </c>
      <c r="C19" s="173">
        <v>102.16</v>
      </c>
      <c r="D19" s="173">
        <v>101.57</v>
      </c>
      <c r="E19" s="173">
        <v>101.33</v>
      </c>
      <c r="F19" s="173">
        <v>100.93</v>
      </c>
      <c r="G19" s="173">
        <v>101.57</v>
      </c>
      <c r="H19" s="173">
        <v>101.31</v>
      </c>
      <c r="I19" s="174" t="s">
        <v>144</v>
      </c>
      <c r="J19" s="175"/>
      <c r="K19" s="175"/>
      <c r="L19" s="175"/>
      <c r="M19" s="175"/>
      <c r="N19" s="175"/>
      <c r="O19" s="179"/>
      <c r="T19" s="62"/>
      <c r="U19" s="62"/>
      <c r="V19" s="62"/>
      <c r="W19" s="62"/>
    </row>
    <row r="20" spans="1:23" s="9" customFormat="1" ht="9" customHeight="1" x14ac:dyDescent="0.2">
      <c r="A20" s="9" t="s">
        <v>148</v>
      </c>
      <c r="B20" s="23">
        <v>2018</v>
      </c>
      <c r="C20" s="182">
        <v>115.84</v>
      </c>
      <c r="D20" s="182">
        <v>111.3</v>
      </c>
      <c r="E20" s="182">
        <v>120.19</v>
      </c>
      <c r="F20" s="182">
        <v>113.94</v>
      </c>
      <c r="G20" s="182">
        <v>109.85</v>
      </c>
      <c r="H20" s="182">
        <v>94.39</v>
      </c>
      <c r="I20" s="174">
        <v>86.83</v>
      </c>
      <c r="J20" s="178">
        <v>85.71</v>
      </c>
      <c r="K20" s="178">
        <v>85.49</v>
      </c>
      <c r="L20" s="178">
        <v>85.56</v>
      </c>
      <c r="M20" s="178">
        <v>91.89</v>
      </c>
      <c r="N20" s="178">
        <v>91.44</v>
      </c>
      <c r="O20" s="180">
        <v>104.72</v>
      </c>
      <c r="T20" s="62"/>
      <c r="U20" s="62"/>
      <c r="V20" s="62"/>
      <c r="W20" s="62"/>
    </row>
    <row r="21" spans="1:23" s="9" customFormat="1" ht="9" customHeight="1" x14ac:dyDescent="0.2">
      <c r="A21" s="10"/>
      <c r="B21" s="25" t="s">
        <v>161</v>
      </c>
      <c r="C21" s="173">
        <v>91.48</v>
      </c>
      <c r="D21" s="173">
        <v>94.04</v>
      </c>
      <c r="E21" s="173">
        <v>88.06</v>
      </c>
      <c r="F21" s="173">
        <v>86.31</v>
      </c>
      <c r="G21" s="173">
        <v>80.400000000000006</v>
      </c>
      <c r="H21" s="173">
        <v>81.569999999999993</v>
      </c>
      <c r="I21" s="174">
        <v>74.510000000000005</v>
      </c>
      <c r="J21" s="175"/>
      <c r="K21" s="175"/>
      <c r="L21" s="175"/>
      <c r="M21" s="175"/>
      <c r="N21" s="175"/>
      <c r="O21" s="179"/>
      <c r="T21" s="62"/>
      <c r="U21" s="62"/>
      <c r="V21" s="62"/>
      <c r="W21" s="62"/>
    </row>
    <row r="22" spans="1:23" s="9" customFormat="1" ht="9" customHeight="1" x14ac:dyDescent="0.2">
      <c r="A22" s="9" t="s">
        <v>149</v>
      </c>
      <c r="B22" s="23">
        <v>2018</v>
      </c>
      <c r="C22" s="182">
        <v>115.81</v>
      </c>
      <c r="D22" s="182">
        <v>114.39</v>
      </c>
      <c r="E22" s="182">
        <v>114.92</v>
      </c>
      <c r="F22" s="182">
        <v>106.08</v>
      </c>
      <c r="G22" s="182">
        <v>103.64</v>
      </c>
      <c r="H22" s="182">
        <v>99.41</v>
      </c>
      <c r="I22" s="174">
        <v>97.78</v>
      </c>
      <c r="J22" s="178">
        <v>102.73</v>
      </c>
      <c r="K22" s="178">
        <v>103.12</v>
      </c>
      <c r="L22" s="178">
        <v>109.64</v>
      </c>
      <c r="M22" s="178">
        <v>110.16</v>
      </c>
      <c r="N22" s="178">
        <v>110.08</v>
      </c>
      <c r="O22" s="180">
        <v>106.61</v>
      </c>
      <c r="T22" s="62"/>
      <c r="U22" s="62"/>
      <c r="V22" s="62"/>
      <c r="W22" s="62"/>
    </row>
    <row r="23" spans="1:23" s="9" customFormat="1" ht="9" customHeight="1" x14ac:dyDescent="0.2">
      <c r="A23" s="10"/>
      <c r="B23" s="25" t="s">
        <v>161</v>
      </c>
      <c r="C23" s="173">
        <v>111.06</v>
      </c>
      <c r="D23" s="173">
        <v>109.01</v>
      </c>
      <c r="E23" s="173">
        <v>107.5</v>
      </c>
      <c r="F23" s="173">
        <v>103.67</v>
      </c>
      <c r="G23" s="173">
        <v>107.62</v>
      </c>
      <c r="H23" s="173">
        <v>99.48</v>
      </c>
      <c r="I23" s="174">
        <v>96.32</v>
      </c>
      <c r="J23" s="175"/>
      <c r="K23" s="175"/>
      <c r="L23" s="175"/>
      <c r="M23" s="175"/>
      <c r="N23" s="175"/>
      <c r="O23" s="179"/>
      <c r="T23" s="62"/>
      <c r="U23" s="62"/>
      <c r="V23" s="62"/>
      <c r="W23" s="62"/>
    </row>
    <row r="24" spans="1:23" s="9" customFormat="1" ht="9" customHeight="1" x14ac:dyDescent="0.2">
      <c r="A24" s="2" t="s">
        <v>83</v>
      </c>
      <c r="B24" s="23">
        <v>2018</v>
      </c>
      <c r="C24" s="182">
        <v>99.84</v>
      </c>
      <c r="D24" s="182">
        <v>97.89</v>
      </c>
      <c r="E24" s="182">
        <v>101.13</v>
      </c>
      <c r="F24" s="182">
        <v>101.25</v>
      </c>
      <c r="G24" s="182">
        <v>101.28</v>
      </c>
      <c r="H24" s="182">
        <v>103.53</v>
      </c>
      <c r="I24" s="174">
        <v>102.59</v>
      </c>
      <c r="J24" s="178">
        <v>101.7</v>
      </c>
      <c r="K24" s="178">
        <v>101.42</v>
      </c>
      <c r="L24" s="178">
        <v>100.23</v>
      </c>
      <c r="M24" s="178">
        <v>97.19</v>
      </c>
      <c r="N24" s="178">
        <v>99.43</v>
      </c>
      <c r="O24" s="180">
        <v>100.68</v>
      </c>
      <c r="T24" s="62"/>
      <c r="U24" s="62"/>
      <c r="V24" s="62"/>
      <c r="W24" s="62"/>
    </row>
    <row r="25" spans="1:23" s="9" customFormat="1" ht="9" customHeight="1" x14ac:dyDescent="0.2">
      <c r="A25" s="10"/>
      <c r="B25" s="25" t="s">
        <v>161</v>
      </c>
      <c r="C25" s="173">
        <v>96.96</v>
      </c>
      <c r="D25" s="173">
        <v>97.94</v>
      </c>
      <c r="E25" s="173">
        <v>99.69</v>
      </c>
      <c r="F25" s="173">
        <v>101.95</v>
      </c>
      <c r="G25" s="173">
        <v>103.44</v>
      </c>
      <c r="H25" s="173">
        <v>105.64</v>
      </c>
      <c r="I25" s="174" t="s">
        <v>144</v>
      </c>
      <c r="J25" s="175"/>
      <c r="K25" s="175"/>
      <c r="L25" s="175"/>
      <c r="M25" s="175"/>
      <c r="N25" s="175"/>
      <c r="O25" s="179"/>
      <c r="T25" s="62"/>
      <c r="U25" s="62"/>
      <c r="V25" s="62"/>
      <c r="W25" s="62"/>
    </row>
    <row r="26" spans="1:23" s="9" customFormat="1" ht="9" customHeight="1" x14ac:dyDescent="0.2">
      <c r="A26" s="24" t="s">
        <v>54</v>
      </c>
      <c r="B26" s="23"/>
      <c r="C26" s="182"/>
      <c r="D26" s="182"/>
      <c r="E26" s="182"/>
      <c r="F26" s="182"/>
      <c r="G26" s="182"/>
      <c r="H26" s="182"/>
      <c r="I26" s="174"/>
      <c r="J26" s="178"/>
      <c r="K26" s="178"/>
      <c r="L26" s="178"/>
      <c r="M26" s="178"/>
      <c r="N26" s="178"/>
      <c r="O26" s="180"/>
      <c r="T26" s="62"/>
      <c r="U26" s="62"/>
      <c r="V26" s="62"/>
      <c r="W26" s="62"/>
    </row>
    <row r="27" spans="1:23" s="9" customFormat="1" ht="9" customHeight="1" x14ac:dyDescent="0.2">
      <c r="A27" s="10" t="s">
        <v>150</v>
      </c>
      <c r="B27" s="25">
        <v>2018</v>
      </c>
      <c r="C27" s="173">
        <v>103.85</v>
      </c>
      <c r="D27" s="173">
        <v>104.28</v>
      </c>
      <c r="E27" s="173">
        <v>105.07</v>
      </c>
      <c r="F27" s="173">
        <v>105.25</v>
      </c>
      <c r="G27" s="173">
        <v>104.51</v>
      </c>
      <c r="H27" s="173">
        <v>104.77</v>
      </c>
      <c r="I27" s="174">
        <v>104.46</v>
      </c>
      <c r="J27" s="175">
        <v>104.53</v>
      </c>
      <c r="K27" s="175">
        <v>104.7</v>
      </c>
      <c r="L27" s="175">
        <v>104.78</v>
      </c>
      <c r="M27" s="175">
        <v>105.02</v>
      </c>
      <c r="N27" s="175">
        <v>105.3</v>
      </c>
      <c r="O27" s="179">
        <v>104.72</v>
      </c>
      <c r="T27" s="62"/>
      <c r="U27" s="62"/>
      <c r="V27" s="62"/>
      <c r="W27" s="62"/>
    </row>
    <row r="28" spans="1:23" s="9" customFormat="1" ht="9" customHeight="1" x14ac:dyDescent="0.2">
      <c r="B28" s="23" t="s">
        <v>161</v>
      </c>
      <c r="C28" s="183">
        <v>105.53</v>
      </c>
      <c r="D28" s="183">
        <v>105.51</v>
      </c>
      <c r="E28" s="183">
        <v>104.8</v>
      </c>
      <c r="F28" s="183">
        <v>105.71</v>
      </c>
      <c r="G28" s="183">
        <v>104.99</v>
      </c>
      <c r="H28" s="183">
        <v>104.89</v>
      </c>
      <c r="I28" s="174">
        <v>103.64</v>
      </c>
      <c r="J28" s="178"/>
      <c r="K28" s="178"/>
      <c r="L28" s="178"/>
      <c r="M28" s="178"/>
      <c r="N28" s="178"/>
      <c r="O28" s="180"/>
      <c r="T28" s="62"/>
      <c r="U28" s="62"/>
      <c r="V28" s="62"/>
      <c r="W28" s="62"/>
    </row>
    <row r="29" spans="1:23" s="9" customFormat="1" ht="9" customHeight="1" x14ac:dyDescent="0.2">
      <c r="A29" s="10" t="s">
        <v>151</v>
      </c>
      <c r="B29" s="25">
        <v>2018</v>
      </c>
      <c r="C29" s="173">
        <v>92.37</v>
      </c>
      <c r="D29" s="173">
        <v>94.91</v>
      </c>
      <c r="E29" s="173">
        <v>105.69</v>
      </c>
      <c r="F29" s="173">
        <v>107.05</v>
      </c>
      <c r="G29" s="173">
        <v>107.39</v>
      </c>
      <c r="H29" s="173">
        <v>112.42</v>
      </c>
      <c r="I29" s="174">
        <v>113.69</v>
      </c>
      <c r="J29" s="175">
        <v>113.73</v>
      </c>
      <c r="K29" s="175">
        <v>111.37</v>
      </c>
      <c r="L29" s="175">
        <v>102.93</v>
      </c>
      <c r="M29" s="175">
        <v>96.25</v>
      </c>
      <c r="N29" s="175">
        <v>94.93</v>
      </c>
      <c r="O29" s="179">
        <v>104.98</v>
      </c>
      <c r="T29" s="62"/>
      <c r="U29" s="62"/>
      <c r="V29" s="62"/>
      <c r="W29" s="62"/>
    </row>
    <row r="30" spans="1:23" s="9" customFormat="1" ht="9" customHeight="1" x14ac:dyDescent="0.2">
      <c r="B30" s="23" t="s">
        <v>161</v>
      </c>
      <c r="C30" s="183">
        <v>89.95</v>
      </c>
      <c r="D30" s="183">
        <v>92.1</v>
      </c>
      <c r="E30" s="183">
        <v>99.72</v>
      </c>
      <c r="F30" s="183">
        <v>114.19</v>
      </c>
      <c r="G30" s="183">
        <v>119.56</v>
      </c>
      <c r="H30" s="183">
        <v>126.55</v>
      </c>
      <c r="I30" s="174">
        <v>127.69</v>
      </c>
      <c r="J30" s="178"/>
      <c r="K30" s="178"/>
      <c r="L30" s="178"/>
      <c r="M30" s="178"/>
      <c r="N30" s="178"/>
      <c r="O30" s="180"/>
      <c r="T30" s="62"/>
      <c r="U30" s="62"/>
      <c r="V30" s="62"/>
      <c r="W30" s="62"/>
    </row>
    <row r="31" spans="1:23" s="9" customFormat="1" ht="9" customHeight="1" x14ac:dyDescent="0.2">
      <c r="A31" s="10" t="s">
        <v>152</v>
      </c>
      <c r="B31" s="25">
        <v>2018</v>
      </c>
      <c r="C31" s="173">
        <v>112.87</v>
      </c>
      <c r="D31" s="173">
        <v>109.73</v>
      </c>
      <c r="E31" s="173">
        <v>112.93</v>
      </c>
      <c r="F31" s="173">
        <v>111.64</v>
      </c>
      <c r="G31" s="173">
        <v>108.86</v>
      </c>
      <c r="H31" s="173">
        <v>106.62</v>
      </c>
      <c r="I31" s="174">
        <v>103.88</v>
      </c>
      <c r="J31" s="175">
        <v>106.73</v>
      </c>
      <c r="K31" s="175">
        <v>112.43</v>
      </c>
      <c r="L31" s="175">
        <v>116.27</v>
      </c>
      <c r="M31" s="175">
        <v>118.25</v>
      </c>
      <c r="N31" s="175">
        <v>123.89</v>
      </c>
      <c r="O31" s="179">
        <v>113.3</v>
      </c>
      <c r="T31" s="62"/>
      <c r="U31" s="62"/>
      <c r="V31" s="62"/>
      <c r="W31" s="62"/>
    </row>
    <row r="32" spans="1:23" s="9" customFormat="1" ht="9" customHeight="1" x14ac:dyDescent="0.2">
      <c r="B32" s="23" t="s">
        <v>161</v>
      </c>
      <c r="C32" s="183">
        <v>117.03</v>
      </c>
      <c r="D32" s="183">
        <v>115.37</v>
      </c>
      <c r="E32" s="183">
        <v>117.3</v>
      </c>
      <c r="F32" s="183">
        <v>119.26</v>
      </c>
      <c r="G32" s="183">
        <v>116.54</v>
      </c>
      <c r="H32" s="183">
        <v>108.77</v>
      </c>
      <c r="I32" s="174">
        <v>106.32</v>
      </c>
      <c r="J32" s="178"/>
      <c r="K32" s="178"/>
      <c r="L32" s="178"/>
      <c r="M32" s="178"/>
      <c r="N32" s="178"/>
      <c r="O32" s="180"/>
      <c r="T32" s="62"/>
      <c r="U32" s="62"/>
      <c r="V32" s="62"/>
      <c r="W32" s="62"/>
    </row>
    <row r="33" spans="1:23" s="9" customFormat="1" ht="9" customHeight="1" x14ac:dyDescent="0.2">
      <c r="A33" s="10" t="s">
        <v>153</v>
      </c>
      <c r="B33" s="25">
        <v>2018</v>
      </c>
      <c r="C33" s="173">
        <v>88.04</v>
      </c>
      <c r="D33" s="173">
        <v>87.74</v>
      </c>
      <c r="E33" s="173">
        <v>88.05</v>
      </c>
      <c r="F33" s="173">
        <v>87.07</v>
      </c>
      <c r="G33" s="173">
        <v>91.37</v>
      </c>
      <c r="H33" s="173">
        <v>95.93</v>
      </c>
      <c r="I33" s="174">
        <v>92.72</v>
      </c>
      <c r="J33" s="175">
        <v>92.55</v>
      </c>
      <c r="K33" s="175">
        <v>91.67</v>
      </c>
      <c r="L33" s="175">
        <v>88.77</v>
      </c>
      <c r="M33" s="175">
        <v>83.34</v>
      </c>
      <c r="N33" s="175">
        <v>84.43</v>
      </c>
      <c r="O33" s="179">
        <v>89.35</v>
      </c>
      <c r="T33" s="62"/>
      <c r="U33" s="62"/>
      <c r="V33" s="62"/>
      <c r="W33" s="62"/>
    </row>
    <row r="34" spans="1:23" s="9" customFormat="1" ht="9" customHeight="1" x14ac:dyDescent="0.2">
      <c r="B34" s="23" t="s">
        <v>161</v>
      </c>
      <c r="C34" s="183">
        <v>89.82</v>
      </c>
      <c r="D34" s="183">
        <v>91.33</v>
      </c>
      <c r="E34" s="183">
        <v>91.08</v>
      </c>
      <c r="F34" s="183">
        <v>87.15</v>
      </c>
      <c r="G34" s="183">
        <v>89.46</v>
      </c>
      <c r="H34" s="183">
        <v>91.97</v>
      </c>
      <c r="I34" s="174">
        <v>91.51</v>
      </c>
      <c r="J34" s="178"/>
      <c r="K34" s="178"/>
      <c r="L34" s="178"/>
      <c r="M34" s="178"/>
      <c r="N34" s="178"/>
      <c r="O34" s="180"/>
      <c r="T34" s="62"/>
      <c r="U34" s="62"/>
      <c r="V34" s="62"/>
      <c r="W34" s="62"/>
    </row>
    <row r="35" spans="1:23" ht="9" customHeight="1" x14ac:dyDescent="0.15">
      <c r="A35" s="1" t="s">
        <v>154</v>
      </c>
      <c r="B35" s="25">
        <v>2018</v>
      </c>
      <c r="C35" s="173">
        <v>107.61</v>
      </c>
      <c r="D35" s="173">
        <v>107.68</v>
      </c>
      <c r="E35" s="173">
        <v>101.93</v>
      </c>
      <c r="F35" s="173">
        <v>106.42</v>
      </c>
      <c r="G35" s="173">
        <v>103.85</v>
      </c>
      <c r="H35" s="173">
        <v>104.09</v>
      </c>
      <c r="I35" s="174">
        <v>103.48</v>
      </c>
      <c r="J35" s="175">
        <v>101.72</v>
      </c>
      <c r="K35" s="175">
        <v>102.36</v>
      </c>
      <c r="L35" s="175">
        <v>105.16</v>
      </c>
      <c r="M35" s="175">
        <v>107.51</v>
      </c>
      <c r="N35" s="175">
        <v>107.63</v>
      </c>
      <c r="O35" s="176">
        <v>104.98</v>
      </c>
      <c r="T35" s="62"/>
      <c r="U35" s="62"/>
      <c r="V35" s="62"/>
      <c r="W35" s="62"/>
    </row>
    <row r="36" spans="1:23" ht="9" customHeight="1" x14ac:dyDescent="0.15">
      <c r="A36" s="9"/>
      <c r="B36" s="23" t="s">
        <v>161</v>
      </c>
      <c r="C36" s="183">
        <v>107.47</v>
      </c>
      <c r="D36" s="183">
        <v>110.79</v>
      </c>
      <c r="E36" s="183">
        <v>103.8</v>
      </c>
      <c r="F36" s="183">
        <v>105.25</v>
      </c>
      <c r="G36" s="183">
        <v>104.21</v>
      </c>
      <c r="H36" s="183">
        <v>104.37</v>
      </c>
      <c r="I36" s="174" t="s">
        <v>144</v>
      </c>
      <c r="J36" s="178"/>
      <c r="K36" s="178"/>
      <c r="L36" s="178"/>
      <c r="M36" s="178"/>
      <c r="N36" s="178"/>
      <c r="O36" s="180"/>
      <c r="T36" s="62"/>
      <c r="U36" s="62"/>
      <c r="V36" s="62"/>
      <c r="W36" s="62"/>
    </row>
    <row r="37" spans="1:23" ht="9" customHeight="1" x14ac:dyDescent="0.15">
      <c r="A37" s="10" t="s">
        <v>155</v>
      </c>
      <c r="B37" s="25">
        <v>2018</v>
      </c>
      <c r="C37" s="173">
        <v>132.82</v>
      </c>
      <c r="D37" s="173">
        <v>104.88</v>
      </c>
      <c r="E37" s="173">
        <v>123.09</v>
      </c>
      <c r="F37" s="173">
        <v>105.56</v>
      </c>
      <c r="G37" s="173">
        <v>102.64</v>
      </c>
      <c r="H37" s="173">
        <v>98.36</v>
      </c>
      <c r="I37" s="174">
        <v>98.08</v>
      </c>
      <c r="J37" s="175">
        <v>93.43</v>
      </c>
      <c r="K37" s="175">
        <v>98.77</v>
      </c>
      <c r="L37" s="175">
        <v>104.63</v>
      </c>
      <c r="M37" s="175">
        <v>97.11</v>
      </c>
      <c r="N37" s="175">
        <v>106.46</v>
      </c>
      <c r="O37" s="179">
        <v>104.91</v>
      </c>
      <c r="T37" s="62"/>
      <c r="U37" s="62"/>
      <c r="V37" s="62"/>
      <c r="W37" s="62"/>
    </row>
    <row r="38" spans="1:23" ht="9" customHeight="1" x14ac:dyDescent="0.15">
      <c r="A38" s="9"/>
      <c r="B38" s="23" t="s">
        <v>161</v>
      </c>
      <c r="C38" s="183">
        <v>96.59</v>
      </c>
      <c r="D38" s="183">
        <v>87.7</v>
      </c>
      <c r="E38" s="183">
        <v>94.39</v>
      </c>
      <c r="F38" s="183">
        <v>86.94</v>
      </c>
      <c r="G38" s="183">
        <v>85.53</v>
      </c>
      <c r="H38" s="183">
        <v>86.26</v>
      </c>
      <c r="I38" s="174">
        <v>86.66</v>
      </c>
      <c r="J38" s="178"/>
      <c r="K38" s="178"/>
      <c r="L38" s="178"/>
      <c r="M38" s="178"/>
      <c r="N38" s="178"/>
      <c r="O38" s="180"/>
      <c r="T38" s="62"/>
      <c r="U38" s="62"/>
      <c r="V38" s="62"/>
      <c r="W38" s="62"/>
    </row>
    <row r="39" spans="1:23" ht="5.0999999999999996" customHeight="1" thickBot="1" x14ac:dyDescent="0.2">
      <c r="A39" s="15"/>
      <c r="B39" s="59"/>
      <c r="C39" s="78"/>
      <c r="D39" s="78"/>
      <c r="E39" s="105"/>
      <c r="F39" s="78"/>
      <c r="G39" s="111"/>
      <c r="H39" s="111"/>
      <c r="I39" s="111"/>
      <c r="J39" s="78"/>
      <c r="K39" s="46"/>
      <c r="L39" s="78"/>
      <c r="M39" s="46"/>
      <c r="N39" s="46"/>
      <c r="O39" s="46"/>
    </row>
    <row r="40" spans="1:23" ht="9" customHeight="1" thickTop="1" x14ac:dyDescent="0.15">
      <c r="A40" s="33" t="s">
        <v>165</v>
      </c>
      <c r="B40" s="34"/>
      <c r="C40" s="33"/>
      <c r="E40" s="133"/>
      <c r="F40" s="34"/>
      <c r="Q40" s="92"/>
    </row>
    <row r="41" spans="1:23" ht="9" customHeight="1" x14ac:dyDescent="0.15">
      <c r="A41" s="33" t="s">
        <v>179</v>
      </c>
      <c r="E41" s="133"/>
    </row>
    <row r="42" spans="1:23" ht="9" customHeight="1" x14ac:dyDescent="0.15">
      <c r="I42" s="38"/>
      <c r="J42" s="38"/>
    </row>
    <row r="43" spans="1:23" ht="9" customHeight="1" x14ac:dyDescent="0.15">
      <c r="I43" s="38"/>
      <c r="J43" s="38"/>
    </row>
    <row r="44" spans="1:23" ht="9" customHeight="1" x14ac:dyDescent="0.15">
      <c r="I44" s="38"/>
      <c r="J44" s="38"/>
    </row>
    <row r="45" spans="1:23" ht="9" customHeight="1" x14ac:dyDescent="0.15">
      <c r="I45" s="38"/>
      <c r="J45" s="38"/>
    </row>
    <row r="46" spans="1:23" ht="9" customHeight="1" x14ac:dyDescent="0.15">
      <c r="I46" s="38"/>
      <c r="J46" s="38"/>
    </row>
    <row r="47" spans="1:23" ht="9" customHeight="1" x14ac:dyDescent="0.15">
      <c r="I47" s="38"/>
      <c r="J47" s="38"/>
    </row>
    <row r="48" spans="1:23" ht="9" customHeight="1" x14ac:dyDescent="0.15">
      <c r="I48" s="38"/>
      <c r="J48" s="38"/>
    </row>
    <row r="49" spans="9:10" ht="9" customHeight="1" x14ac:dyDescent="0.15">
      <c r="I49" s="38"/>
      <c r="J49" s="38"/>
    </row>
    <row r="50" spans="9:10" ht="9" customHeight="1" x14ac:dyDescent="0.15">
      <c r="I50" s="38"/>
      <c r="J50" s="38"/>
    </row>
    <row r="51" spans="9:10" ht="9" customHeight="1" x14ac:dyDescent="0.15">
      <c r="I51" s="38"/>
      <c r="J51" s="38"/>
    </row>
    <row r="52" spans="9:10" ht="9" customHeight="1" x14ac:dyDescent="0.15">
      <c r="I52" s="38"/>
      <c r="J52" s="38"/>
    </row>
    <row r="53" spans="9:10" ht="9" customHeight="1" x14ac:dyDescent="0.15">
      <c r="I53" s="38"/>
      <c r="J53" s="38"/>
    </row>
    <row r="54" spans="9:10" ht="9" customHeight="1" x14ac:dyDescent="0.15">
      <c r="I54" s="38"/>
      <c r="J54" s="38"/>
    </row>
    <row r="55" spans="9:10" ht="9" customHeight="1" x14ac:dyDescent="0.15">
      <c r="I55" s="38"/>
      <c r="J55" s="38"/>
    </row>
    <row r="56" spans="9:10" ht="9" customHeight="1" x14ac:dyDescent="0.15">
      <c r="I56" s="38"/>
      <c r="J56" s="38"/>
    </row>
    <row r="57" spans="9:10" ht="9" customHeight="1" x14ac:dyDescent="0.15">
      <c r="I57" s="38"/>
      <c r="J57" s="38"/>
    </row>
    <row r="58" spans="9:10" ht="9" customHeight="1" x14ac:dyDescent="0.15">
      <c r="I58" s="38"/>
      <c r="J58" s="38"/>
    </row>
    <row r="59" spans="9:10" ht="9" customHeight="1" x14ac:dyDescent="0.15">
      <c r="I59" s="38"/>
      <c r="J59" s="38"/>
    </row>
    <row r="60" spans="9:10" ht="9" customHeight="1" x14ac:dyDescent="0.15">
      <c r="I60" s="38"/>
      <c r="J60" s="38"/>
    </row>
    <row r="61" spans="9:10" ht="9" customHeight="1" x14ac:dyDescent="0.15">
      <c r="I61" s="38"/>
      <c r="J61" s="38"/>
    </row>
    <row r="62" spans="9:10" ht="9" customHeight="1" x14ac:dyDescent="0.15">
      <c r="I62" s="38"/>
      <c r="J62" s="38"/>
    </row>
    <row r="63" spans="9:10" ht="9" customHeight="1" x14ac:dyDescent="0.15">
      <c r="I63" s="38"/>
      <c r="J63" s="38"/>
    </row>
    <row r="64" spans="9:10" ht="9" customHeight="1" x14ac:dyDescent="0.15">
      <c r="I64" s="38"/>
      <c r="J64" s="38"/>
    </row>
    <row r="65" spans="9:17" ht="9" customHeight="1" x14ac:dyDescent="0.15">
      <c r="I65" s="38"/>
      <c r="J65" s="38"/>
    </row>
    <row r="66" spans="9:17" ht="9" customHeight="1" x14ac:dyDescent="0.15">
      <c r="I66" s="38"/>
      <c r="J66" s="38"/>
    </row>
    <row r="67" spans="9:17" ht="9" customHeight="1" x14ac:dyDescent="0.15">
      <c r="I67" s="38"/>
      <c r="J67" s="38"/>
    </row>
    <row r="68" spans="9:17" ht="9" customHeight="1" x14ac:dyDescent="0.15">
      <c r="I68" s="38"/>
      <c r="J68" s="38"/>
    </row>
    <row r="69" spans="9:17" ht="9" customHeight="1" x14ac:dyDescent="0.15">
      <c r="I69" s="38"/>
      <c r="J69" s="38"/>
    </row>
    <row r="70" spans="9:17" ht="9" customHeight="1" x14ac:dyDescent="0.15"/>
    <row r="71" spans="9:17" ht="9" customHeight="1" x14ac:dyDescent="0.15"/>
    <row r="72" spans="9:17" ht="9" customHeight="1" x14ac:dyDescent="0.15">
      <c r="Q72" s="24"/>
    </row>
    <row r="73" spans="9:17" ht="9" customHeight="1" x14ac:dyDescent="0.15"/>
    <row r="74" spans="9:17" ht="9" customHeight="1" x14ac:dyDescent="0.15"/>
    <row r="75" spans="9:17" ht="9" customHeight="1" x14ac:dyDescent="0.15"/>
    <row r="76" spans="9:17" ht="9" customHeight="1" x14ac:dyDescent="0.15"/>
    <row r="77" spans="9:17" ht="9" customHeight="1" x14ac:dyDescent="0.15"/>
    <row r="78" spans="9:17" ht="9" customHeight="1" x14ac:dyDescent="0.15"/>
    <row r="79" spans="9:17" ht="9" customHeight="1" x14ac:dyDescent="0.15"/>
    <row r="80" spans="9:1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</sheetData>
  <customSheetViews>
    <customSheetView guid="{2FDAC4EC-E39B-4993-8549-EBC83E0E378A}" showGridLines="0" showRuler="0">
      <selection sqref="A1:O39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70"/>
  <sheetViews>
    <sheetView showGridLines="0" zoomScaleNormal="100" workbookViewId="0"/>
  </sheetViews>
  <sheetFormatPr defaultRowHeight="9" x14ac:dyDescent="0.15"/>
  <cols>
    <col min="1" max="1" width="27.28515625" style="32" customWidth="1"/>
    <col min="2" max="2" width="6" style="36" customWidth="1"/>
    <col min="3" max="14" width="4.5703125" style="32" bestFit="1" customWidth="1"/>
    <col min="15" max="15" width="6.140625" style="32" bestFit="1" customWidth="1"/>
    <col min="16" max="16" width="9.140625" style="32"/>
    <col min="17" max="17" width="12" style="9" customWidth="1"/>
    <col min="18" max="16384" width="9.140625" style="32"/>
  </cols>
  <sheetData>
    <row r="1" spans="1:17" ht="15.95" customHeight="1" x14ac:dyDescent="0.2">
      <c r="A1" s="7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Q1" s="112" t="s">
        <v>131</v>
      </c>
    </row>
    <row r="2" spans="1:17" ht="9" customHeight="1" x14ac:dyDescent="0.15">
      <c r="A2" s="32" t="s">
        <v>1</v>
      </c>
      <c r="O2" s="37" t="s">
        <v>138</v>
      </c>
    </row>
    <row r="3" spans="1:17" ht="9.9499999999999993" customHeight="1" x14ac:dyDescent="0.15">
      <c r="A3" s="81"/>
      <c r="B3" s="126" t="s">
        <v>101</v>
      </c>
      <c r="C3" s="194" t="s">
        <v>103</v>
      </c>
      <c r="D3" s="194" t="s">
        <v>104</v>
      </c>
      <c r="E3" s="194" t="s">
        <v>105</v>
      </c>
      <c r="F3" s="194" t="s">
        <v>106</v>
      </c>
      <c r="G3" s="194" t="s">
        <v>107</v>
      </c>
      <c r="H3" s="194" t="s">
        <v>108</v>
      </c>
      <c r="I3" s="194" t="s">
        <v>109</v>
      </c>
      <c r="J3" s="194" t="s">
        <v>110</v>
      </c>
      <c r="K3" s="194" t="s">
        <v>111</v>
      </c>
      <c r="L3" s="194" t="s">
        <v>112</v>
      </c>
      <c r="M3" s="194" t="s">
        <v>113</v>
      </c>
      <c r="N3" s="124" t="s">
        <v>114</v>
      </c>
      <c r="O3" s="124" t="s">
        <v>102</v>
      </c>
    </row>
    <row r="4" spans="1:17" ht="5.0999999999999996" customHeight="1" x14ac:dyDescent="0.15"/>
    <row r="5" spans="1:17" ht="9" customHeight="1" x14ac:dyDescent="0.15">
      <c r="A5" s="82" t="s">
        <v>191</v>
      </c>
      <c r="B5" s="114">
        <v>2018</v>
      </c>
      <c r="C5" s="139">
        <v>98.8</v>
      </c>
      <c r="D5" s="139">
        <v>98.9</v>
      </c>
      <c r="E5" s="139">
        <v>99.2</v>
      </c>
      <c r="F5" s="139">
        <v>99.5</v>
      </c>
      <c r="G5" s="139">
        <v>99.8</v>
      </c>
      <c r="H5" s="144">
        <v>100.6</v>
      </c>
      <c r="I5" s="139">
        <v>100.4</v>
      </c>
      <c r="J5" s="139">
        <v>100.2</v>
      </c>
      <c r="K5" s="139">
        <v>100.6</v>
      </c>
      <c r="L5" s="139">
        <v>101</v>
      </c>
      <c r="M5" s="139">
        <v>101</v>
      </c>
      <c r="N5" s="139">
        <v>100.3</v>
      </c>
      <c r="O5" s="139">
        <v>100</v>
      </c>
      <c r="P5" s="38"/>
    </row>
    <row r="6" spans="1:17" ht="9" customHeight="1" x14ac:dyDescent="0.2">
      <c r="A6" s="32" t="s">
        <v>192</v>
      </c>
      <c r="B6" s="23" t="s">
        <v>161</v>
      </c>
      <c r="C6" s="140">
        <v>100</v>
      </c>
      <c r="D6" s="140">
        <v>100.6</v>
      </c>
      <c r="E6" s="140">
        <v>101</v>
      </c>
      <c r="F6" s="140">
        <v>101</v>
      </c>
      <c r="G6" s="140">
        <v>101.2</v>
      </c>
      <c r="H6" s="144">
        <v>100.8</v>
      </c>
      <c r="I6" s="212"/>
      <c r="J6" s="212"/>
      <c r="K6" s="212"/>
      <c r="L6" s="212"/>
      <c r="M6" s="212"/>
      <c r="N6" s="212"/>
      <c r="O6" s="212"/>
    </row>
    <row r="7" spans="1:17" ht="9" customHeight="1" x14ac:dyDescent="0.15">
      <c r="A7" s="39" t="s">
        <v>54</v>
      </c>
      <c r="B7" s="114"/>
      <c r="C7" s="139"/>
      <c r="D7" s="139"/>
      <c r="E7" s="139"/>
      <c r="F7" s="139"/>
      <c r="G7" s="139"/>
      <c r="H7" s="144"/>
      <c r="I7" s="139"/>
      <c r="J7" s="139"/>
      <c r="K7" s="139"/>
      <c r="L7" s="139"/>
      <c r="M7" s="139"/>
      <c r="N7" s="139"/>
      <c r="O7" s="139"/>
    </row>
    <row r="8" spans="1:17" ht="9" customHeight="1" x14ac:dyDescent="0.15">
      <c r="A8" s="32" t="s">
        <v>55</v>
      </c>
      <c r="B8" s="115">
        <v>2018</v>
      </c>
      <c r="C8" s="140">
        <v>103.8</v>
      </c>
      <c r="D8" s="140">
        <v>108.7</v>
      </c>
      <c r="E8" s="140">
        <v>111.3</v>
      </c>
      <c r="F8" s="140">
        <v>107.6</v>
      </c>
      <c r="G8" s="140">
        <v>107.2</v>
      </c>
      <c r="H8" s="144">
        <v>109.8</v>
      </c>
      <c r="I8" s="140">
        <v>108.1</v>
      </c>
      <c r="J8" s="140">
        <v>107.4</v>
      </c>
      <c r="K8" s="140">
        <v>110</v>
      </c>
      <c r="L8" s="140">
        <v>110.3</v>
      </c>
      <c r="M8" s="140">
        <v>109.5</v>
      </c>
      <c r="N8" s="140">
        <v>109.5</v>
      </c>
      <c r="O8" s="140">
        <v>108.5</v>
      </c>
    </row>
    <row r="9" spans="1:17" ht="9" customHeight="1" x14ac:dyDescent="0.15">
      <c r="A9" s="82"/>
      <c r="B9" s="25" t="s">
        <v>161</v>
      </c>
      <c r="C9" s="139">
        <v>107.9</v>
      </c>
      <c r="D9" s="139">
        <v>109.4</v>
      </c>
      <c r="E9" s="139">
        <v>109.9</v>
      </c>
      <c r="F9" s="139">
        <v>108.2</v>
      </c>
      <c r="G9" s="139">
        <v>107.2</v>
      </c>
      <c r="H9" s="144">
        <v>104</v>
      </c>
      <c r="I9" s="139"/>
      <c r="J9" s="139"/>
      <c r="K9" s="139"/>
      <c r="L9" s="139"/>
      <c r="M9" s="139"/>
      <c r="N9" s="139"/>
      <c r="O9" s="139"/>
    </row>
    <row r="10" spans="1:17" ht="9" customHeight="1" x14ac:dyDescent="0.15">
      <c r="A10" s="32" t="s">
        <v>56</v>
      </c>
      <c r="B10" s="115">
        <v>2018</v>
      </c>
      <c r="C10" s="140">
        <v>107.1</v>
      </c>
      <c r="D10" s="140">
        <v>105.8</v>
      </c>
      <c r="E10" s="140">
        <v>104.2</v>
      </c>
      <c r="F10" s="140">
        <v>106.4</v>
      </c>
      <c r="G10" s="140">
        <v>110.2</v>
      </c>
      <c r="H10" s="144">
        <v>112</v>
      </c>
      <c r="I10" s="140">
        <v>111</v>
      </c>
      <c r="J10" s="140">
        <v>111.1</v>
      </c>
      <c r="K10" s="140">
        <v>112.7</v>
      </c>
      <c r="L10" s="140">
        <v>115.7</v>
      </c>
      <c r="M10" s="140">
        <v>114.3</v>
      </c>
      <c r="N10" s="140">
        <v>108</v>
      </c>
      <c r="O10" s="140">
        <v>109.9</v>
      </c>
    </row>
    <row r="11" spans="1:17" ht="9" customHeight="1" x14ac:dyDescent="0.15">
      <c r="A11" s="82"/>
      <c r="B11" s="25" t="s">
        <v>161</v>
      </c>
      <c r="C11" s="139">
        <v>105.8</v>
      </c>
      <c r="D11" s="139">
        <v>108.8</v>
      </c>
      <c r="E11" s="139">
        <v>112.5</v>
      </c>
      <c r="F11" s="139">
        <v>112.8</v>
      </c>
      <c r="G11" s="139">
        <v>114.3</v>
      </c>
      <c r="H11" s="144">
        <v>111</v>
      </c>
      <c r="I11" s="139"/>
      <c r="J11" s="139"/>
      <c r="K11" s="139"/>
      <c r="L11" s="139"/>
      <c r="M11" s="139"/>
      <c r="N11" s="139"/>
      <c r="O11" s="139"/>
    </row>
    <row r="12" spans="1:17" ht="9" customHeight="1" x14ac:dyDescent="0.15">
      <c r="A12" s="32" t="s">
        <v>116</v>
      </c>
      <c r="B12" s="115">
        <v>2018</v>
      </c>
      <c r="C12" s="140">
        <v>109.2</v>
      </c>
      <c r="D12" s="140">
        <v>109.1</v>
      </c>
      <c r="E12" s="140">
        <v>109.1</v>
      </c>
      <c r="F12" s="140">
        <v>109.1</v>
      </c>
      <c r="G12" s="140">
        <v>109.1</v>
      </c>
      <c r="H12" s="144">
        <v>111</v>
      </c>
      <c r="I12" s="140">
        <v>111</v>
      </c>
      <c r="J12" s="140">
        <v>106.2</v>
      </c>
      <c r="K12" s="140">
        <v>109.9</v>
      </c>
      <c r="L12" s="140">
        <v>110.8</v>
      </c>
      <c r="M12" s="140">
        <v>112.5</v>
      </c>
      <c r="N12" s="140">
        <v>112.5</v>
      </c>
      <c r="O12" s="140">
        <v>110</v>
      </c>
    </row>
    <row r="13" spans="1:17" ht="9" customHeight="1" x14ac:dyDescent="0.15">
      <c r="A13" s="82"/>
      <c r="B13" s="25" t="s">
        <v>161</v>
      </c>
      <c r="C13" s="139">
        <v>112.5</v>
      </c>
      <c r="D13" s="139">
        <v>114.8</v>
      </c>
      <c r="E13" s="139">
        <v>114.8</v>
      </c>
      <c r="F13" s="139">
        <v>114.9</v>
      </c>
      <c r="G13" s="139">
        <v>114.9</v>
      </c>
      <c r="H13" s="144">
        <v>115</v>
      </c>
      <c r="I13" s="139"/>
      <c r="J13" s="139"/>
      <c r="K13" s="139"/>
      <c r="L13" s="139"/>
      <c r="M13" s="139"/>
      <c r="N13" s="139"/>
      <c r="O13" s="139"/>
    </row>
    <row r="14" spans="1:17" ht="9" customHeight="1" x14ac:dyDescent="0.15">
      <c r="A14" s="32" t="s">
        <v>57</v>
      </c>
      <c r="B14" s="115">
        <v>2018</v>
      </c>
      <c r="C14" s="140">
        <v>93.2</v>
      </c>
      <c r="D14" s="140">
        <v>93.2</v>
      </c>
      <c r="E14" s="140">
        <v>94.1</v>
      </c>
      <c r="F14" s="140">
        <v>94.4</v>
      </c>
      <c r="G14" s="140">
        <v>94.5</v>
      </c>
      <c r="H14" s="144">
        <v>95.1</v>
      </c>
      <c r="I14" s="140">
        <v>95.1</v>
      </c>
      <c r="J14" s="140">
        <v>95.3</v>
      </c>
      <c r="K14" s="140">
        <v>95.3</v>
      </c>
      <c r="L14" s="140">
        <v>95.3</v>
      </c>
      <c r="M14" s="140">
        <v>95.4</v>
      </c>
      <c r="N14" s="140">
        <v>95.3</v>
      </c>
      <c r="O14" s="140">
        <v>94.7</v>
      </c>
    </row>
    <row r="15" spans="1:17" ht="9" customHeight="1" x14ac:dyDescent="0.15">
      <c r="A15" s="82"/>
      <c r="B15" s="25" t="s">
        <v>161</v>
      </c>
      <c r="C15" s="139">
        <v>95.4</v>
      </c>
      <c r="D15" s="139">
        <v>95.6</v>
      </c>
      <c r="E15" s="139">
        <v>95.6</v>
      </c>
      <c r="F15" s="139">
        <v>95.6</v>
      </c>
      <c r="G15" s="139">
        <v>95.6</v>
      </c>
      <c r="H15" s="144">
        <v>95.6</v>
      </c>
      <c r="I15" s="139"/>
      <c r="J15" s="139"/>
      <c r="K15" s="139"/>
      <c r="L15" s="139"/>
      <c r="M15" s="139"/>
      <c r="N15" s="139"/>
      <c r="O15" s="139"/>
    </row>
    <row r="16" spans="1:17" ht="9" customHeight="1" x14ac:dyDescent="0.15">
      <c r="A16" s="32" t="s">
        <v>58</v>
      </c>
      <c r="B16" s="115">
        <v>2018</v>
      </c>
      <c r="C16" s="140">
        <v>102.1</v>
      </c>
      <c r="D16" s="140">
        <v>102.2</v>
      </c>
      <c r="E16" s="140">
        <v>102.2</v>
      </c>
      <c r="F16" s="140">
        <v>104.3</v>
      </c>
      <c r="G16" s="140">
        <v>104.3</v>
      </c>
      <c r="H16" s="144">
        <v>104.4</v>
      </c>
      <c r="I16" s="140">
        <v>103</v>
      </c>
      <c r="J16" s="140">
        <v>103</v>
      </c>
      <c r="K16" s="140">
        <v>103.1</v>
      </c>
      <c r="L16" s="140">
        <v>103.9</v>
      </c>
      <c r="M16" s="140">
        <v>103.9</v>
      </c>
      <c r="N16" s="140">
        <v>103.9</v>
      </c>
      <c r="O16" s="140">
        <v>103.3</v>
      </c>
    </row>
    <row r="17" spans="1:15" ht="9" customHeight="1" x14ac:dyDescent="0.15">
      <c r="A17" s="82"/>
      <c r="B17" s="25" t="s">
        <v>161</v>
      </c>
      <c r="C17" s="139">
        <v>103.9</v>
      </c>
      <c r="D17" s="139">
        <v>104</v>
      </c>
      <c r="E17" s="139">
        <v>104.1</v>
      </c>
      <c r="F17" s="139">
        <v>104.2</v>
      </c>
      <c r="G17" s="139">
        <v>104.3</v>
      </c>
      <c r="H17" s="144">
        <v>104.6</v>
      </c>
      <c r="I17" s="139"/>
      <c r="J17" s="139"/>
      <c r="K17" s="139"/>
      <c r="L17" s="139"/>
      <c r="M17" s="139"/>
      <c r="N17" s="139"/>
      <c r="O17" s="139"/>
    </row>
    <row r="18" spans="1:15" ht="9" customHeight="1" x14ac:dyDescent="0.15">
      <c r="A18" s="32" t="s">
        <v>59</v>
      </c>
      <c r="B18" s="115">
        <v>2018</v>
      </c>
      <c r="C18" s="140">
        <v>93.54</v>
      </c>
      <c r="D18" s="140">
        <v>95.01</v>
      </c>
      <c r="E18" s="140">
        <v>94.97</v>
      </c>
      <c r="F18" s="140">
        <v>94.73</v>
      </c>
      <c r="G18" s="140">
        <v>92.83</v>
      </c>
      <c r="H18" s="144">
        <v>94.88</v>
      </c>
      <c r="I18" s="140">
        <v>93.44</v>
      </c>
      <c r="J18" s="140">
        <v>94.11</v>
      </c>
      <c r="K18" s="140">
        <v>93.25</v>
      </c>
      <c r="L18" s="140">
        <v>92.72</v>
      </c>
      <c r="M18" s="140">
        <v>92.14</v>
      </c>
      <c r="N18" s="140">
        <v>92.08</v>
      </c>
      <c r="O18" s="140">
        <v>93.6</v>
      </c>
    </row>
    <row r="19" spans="1:15" ht="9" customHeight="1" x14ac:dyDescent="0.15">
      <c r="A19" s="82"/>
      <c r="B19" s="25" t="s">
        <v>161</v>
      </c>
      <c r="C19" s="139">
        <v>91.8</v>
      </c>
      <c r="D19" s="139">
        <v>92.19</v>
      </c>
      <c r="E19" s="139">
        <v>92.85</v>
      </c>
      <c r="F19" s="139">
        <v>93.64</v>
      </c>
      <c r="G19" s="139">
        <v>94</v>
      </c>
      <c r="H19" s="144">
        <v>94.89</v>
      </c>
      <c r="I19" s="139"/>
      <c r="J19" s="139"/>
      <c r="K19" s="139"/>
      <c r="L19" s="139"/>
      <c r="M19" s="139"/>
      <c r="N19" s="139"/>
      <c r="O19" s="139"/>
    </row>
    <row r="20" spans="1:15" ht="9" customHeight="1" x14ac:dyDescent="0.15">
      <c r="A20" s="32" t="s">
        <v>60</v>
      </c>
      <c r="B20" s="115">
        <v>2018</v>
      </c>
      <c r="C20" s="140">
        <v>102.01</v>
      </c>
      <c r="D20" s="140">
        <v>102.08</v>
      </c>
      <c r="E20" s="140">
        <v>102.01</v>
      </c>
      <c r="F20" s="140">
        <v>102.16</v>
      </c>
      <c r="G20" s="140">
        <v>102.01</v>
      </c>
      <c r="H20" s="144">
        <v>102.08</v>
      </c>
      <c r="I20" s="140">
        <v>102.05</v>
      </c>
      <c r="J20" s="140">
        <v>102.01</v>
      </c>
      <c r="K20" s="140">
        <v>102</v>
      </c>
      <c r="L20" s="140">
        <v>102.02</v>
      </c>
      <c r="M20" s="140">
        <v>102.16</v>
      </c>
      <c r="N20" s="140">
        <v>102.09</v>
      </c>
      <c r="O20" s="140">
        <v>102.1</v>
      </c>
    </row>
    <row r="21" spans="1:15" ht="9" customHeight="1" x14ac:dyDescent="0.15">
      <c r="A21" s="82"/>
      <c r="B21" s="25" t="s">
        <v>161</v>
      </c>
      <c r="C21" s="139">
        <v>102.17</v>
      </c>
      <c r="D21" s="139">
        <v>102.09</v>
      </c>
      <c r="E21" s="139">
        <v>102.12</v>
      </c>
      <c r="F21" s="139">
        <v>102.05</v>
      </c>
      <c r="G21" s="139">
        <v>102.05</v>
      </c>
      <c r="H21" s="144">
        <v>102.02</v>
      </c>
      <c r="I21" s="139"/>
      <c r="J21" s="139"/>
      <c r="K21" s="139"/>
      <c r="L21" s="139"/>
      <c r="M21" s="139"/>
      <c r="N21" s="139"/>
      <c r="O21" s="139"/>
    </row>
    <row r="22" spans="1:15" ht="9" customHeight="1" x14ac:dyDescent="0.15">
      <c r="A22" s="40" t="s">
        <v>193</v>
      </c>
      <c r="B22" s="115">
        <v>2018</v>
      </c>
      <c r="C22" s="140">
        <v>102.7</v>
      </c>
      <c r="D22" s="140">
        <v>102.78</v>
      </c>
      <c r="E22" s="140">
        <v>102.78</v>
      </c>
      <c r="F22" s="140">
        <v>102.83</v>
      </c>
      <c r="G22" s="140">
        <v>102.82</v>
      </c>
      <c r="H22" s="144">
        <v>102.92</v>
      </c>
      <c r="I22" s="140">
        <v>102.92</v>
      </c>
      <c r="J22" s="140">
        <v>102.93</v>
      </c>
      <c r="K22" s="140">
        <v>102.94</v>
      </c>
      <c r="L22" s="140">
        <v>103</v>
      </c>
      <c r="M22" s="140">
        <v>103.1</v>
      </c>
      <c r="N22" s="140">
        <v>102.96</v>
      </c>
      <c r="O22" s="140">
        <v>102.9</v>
      </c>
    </row>
    <row r="23" spans="1:15" ht="9" customHeight="1" x14ac:dyDescent="0.15">
      <c r="A23" s="82" t="s">
        <v>194</v>
      </c>
      <c r="B23" s="25" t="s">
        <v>161</v>
      </c>
      <c r="C23" s="139">
        <v>103.04</v>
      </c>
      <c r="D23" s="139">
        <v>103.7</v>
      </c>
      <c r="E23" s="139">
        <v>103.9</v>
      </c>
      <c r="F23" s="139">
        <v>104.08</v>
      </c>
      <c r="G23" s="139">
        <v>104.17</v>
      </c>
      <c r="H23" s="193">
        <v>104.53</v>
      </c>
      <c r="I23" s="139"/>
      <c r="J23" s="139"/>
      <c r="K23" s="139"/>
      <c r="L23" s="139"/>
      <c r="M23" s="139"/>
      <c r="N23" s="139"/>
      <c r="O23" s="139"/>
    </row>
    <row r="24" spans="1:15" ht="9" customHeight="1" x14ac:dyDescent="0.15">
      <c r="A24" s="37" t="s">
        <v>54</v>
      </c>
      <c r="B24" s="115"/>
      <c r="C24" s="140"/>
      <c r="D24" s="140"/>
      <c r="E24" s="140"/>
      <c r="F24" s="140"/>
      <c r="G24" s="140"/>
      <c r="H24" s="144"/>
      <c r="I24" s="140"/>
      <c r="J24" s="140"/>
      <c r="K24" s="140"/>
      <c r="L24" s="140"/>
      <c r="M24" s="140"/>
      <c r="N24" s="140"/>
      <c r="O24" s="140"/>
    </row>
    <row r="25" spans="1:15" ht="9" customHeight="1" x14ac:dyDescent="0.15">
      <c r="A25" s="82" t="s">
        <v>61</v>
      </c>
      <c r="B25" s="114">
        <v>2018</v>
      </c>
      <c r="C25" s="139">
        <v>106.9</v>
      </c>
      <c r="D25" s="139">
        <v>106.9</v>
      </c>
      <c r="E25" s="139">
        <v>106.9</v>
      </c>
      <c r="F25" s="139">
        <v>106.9</v>
      </c>
      <c r="G25" s="139">
        <v>106.9</v>
      </c>
      <c r="H25" s="144">
        <v>106.9</v>
      </c>
      <c r="I25" s="139">
        <v>106.9</v>
      </c>
      <c r="J25" s="139">
        <v>106.9</v>
      </c>
      <c r="K25" s="139">
        <v>106.9</v>
      </c>
      <c r="L25" s="139">
        <v>106.9</v>
      </c>
      <c r="M25" s="139">
        <v>106.9</v>
      </c>
      <c r="N25" s="139">
        <v>106.9</v>
      </c>
      <c r="O25" s="139">
        <v>106.9</v>
      </c>
    </row>
    <row r="26" spans="1:15" ht="9" customHeight="1" x14ac:dyDescent="0.15">
      <c r="A26" s="32" t="s">
        <v>121</v>
      </c>
      <c r="B26" s="23" t="s">
        <v>161</v>
      </c>
      <c r="C26" s="140">
        <v>107.96</v>
      </c>
      <c r="D26" s="140">
        <v>107.45</v>
      </c>
      <c r="E26" s="140">
        <v>107.87</v>
      </c>
      <c r="F26" s="140">
        <v>107.89</v>
      </c>
      <c r="G26" s="140">
        <v>107.89</v>
      </c>
      <c r="H26" s="144">
        <v>107.89</v>
      </c>
      <c r="I26" s="140"/>
      <c r="J26" s="140"/>
      <c r="K26" s="140"/>
      <c r="L26" s="140"/>
      <c r="M26" s="140"/>
      <c r="N26" s="140"/>
      <c r="O26" s="140"/>
    </row>
    <row r="27" spans="1:15" ht="9" customHeight="1" x14ac:dyDescent="0.15">
      <c r="A27" s="82" t="s">
        <v>62</v>
      </c>
      <c r="B27" s="114">
        <v>2018</v>
      </c>
      <c r="C27" s="139">
        <v>101.96</v>
      </c>
      <c r="D27" s="139">
        <v>101.96</v>
      </c>
      <c r="E27" s="139">
        <v>101.96</v>
      </c>
      <c r="F27" s="139">
        <v>101.96</v>
      </c>
      <c r="G27" s="139">
        <v>101.96</v>
      </c>
      <c r="H27" s="144">
        <v>101.96</v>
      </c>
      <c r="I27" s="139">
        <v>101.96</v>
      </c>
      <c r="J27" s="139">
        <v>101.96</v>
      </c>
      <c r="K27" s="139">
        <v>101.96</v>
      </c>
      <c r="L27" s="139">
        <v>101.96</v>
      </c>
      <c r="M27" s="139">
        <v>101.96</v>
      </c>
      <c r="N27" s="139">
        <v>101.96</v>
      </c>
      <c r="O27" s="139">
        <v>101.96</v>
      </c>
    </row>
    <row r="28" spans="1:15" ht="9" customHeight="1" x14ac:dyDescent="0.15">
      <c r="A28" s="32" t="s">
        <v>63</v>
      </c>
      <c r="B28" s="23" t="s">
        <v>161</v>
      </c>
      <c r="C28" s="140">
        <v>101.88</v>
      </c>
      <c r="D28" s="140">
        <v>103.37</v>
      </c>
      <c r="E28" s="140">
        <v>103.39</v>
      </c>
      <c r="F28" s="140">
        <v>103.48</v>
      </c>
      <c r="G28" s="140">
        <v>103.55</v>
      </c>
      <c r="H28" s="144">
        <v>103.54</v>
      </c>
      <c r="I28" s="140"/>
      <c r="J28" s="140"/>
      <c r="K28" s="140"/>
      <c r="L28" s="140"/>
      <c r="M28" s="140"/>
      <c r="N28" s="140"/>
      <c r="O28" s="140"/>
    </row>
    <row r="29" spans="1:15" ht="9" customHeight="1" x14ac:dyDescent="0.15">
      <c r="A29" s="82" t="s">
        <v>62</v>
      </c>
      <c r="B29" s="114">
        <v>2018</v>
      </c>
      <c r="C29" s="139">
        <v>103.03</v>
      </c>
      <c r="D29" s="139">
        <v>103.03</v>
      </c>
      <c r="E29" s="139">
        <v>103.03</v>
      </c>
      <c r="F29" s="139">
        <v>103.03</v>
      </c>
      <c r="G29" s="139">
        <v>103.03</v>
      </c>
      <c r="H29" s="144">
        <v>103.22</v>
      </c>
      <c r="I29" s="139">
        <v>103.41</v>
      </c>
      <c r="J29" s="139">
        <v>103.41</v>
      </c>
      <c r="K29" s="139">
        <v>103.41</v>
      </c>
      <c r="L29" s="139">
        <v>103.41</v>
      </c>
      <c r="M29" s="139">
        <v>103.41</v>
      </c>
      <c r="N29" s="139">
        <v>103.41</v>
      </c>
      <c r="O29" s="139">
        <v>103.24</v>
      </c>
    </row>
    <row r="30" spans="1:15" ht="9" customHeight="1" x14ac:dyDescent="0.15">
      <c r="A30" s="32" t="s">
        <v>64</v>
      </c>
      <c r="B30" s="23" t="s">
        <v>161</v>
      </c>
      <c r="C30" s="140">
        <v>104.33</v>
      </c>
      <c r="D30" s="140">
        <v>104.64</v>
      </c>
      <c r="E30" s="140">
        <v>104.72</v>
      </c>
      <c r="F30" s="140">
        <v>104.72</v>
      </c>
      <c r="G30" s="140">
        <v>104.72</v>
      </c>
      <c r="H30" s="144">
        <v>105.72</v>
      </c>
      <c r="I30" s="140"/>
      <c r="J30" s="140"/>
      <c r="K30" s="140"/>
      <c r="L30" s="140"/>
      <c r="M30" s="140"/>
      <c r="N30" s="140"/>
      <c r="O30" s="140"/>
    </row>
    <row r="31" spans="1:15" ht="9" customHeight="1" x14ac:dyDescent="0.15">
      <c r="A31" s="82" t="s">
        <v>117</v>
      </c>
      <c r="B31" s="114">
        <v>2018</v>
      </c>
      <c r="C31" s="139">
        <v>103</v>
      </c>
      <c r="D31" s="139">
        <v>103</v>
      </c>
      <c r="E31" s="139">
        <v>103</v>
      </c>
      <c r="F31" s="139">
        <v>103</v>
      </c>
      <c r="G31" s="139">
        <v>103</v>
      </c>
      <c r="H31" s="144">
        <v>103</v>
      </c>
      <c r="I31" s="139">
        <v>103</v>
      </c>
      <c r="J31" s="139">
        <v>103.3</v>
      </c>
      <c r="K31" s="139">
        <v>103.3</v>
      </c>
      <c r="L31" s="139">
        <v>103.3</v>
      </c>
      <c r="M31" s="139">
        <v>103.3</v>
      </c>
      <c r="N31" s="139">
        <v>103.3</v>
      </c>
      <c r="O31" s="139">
        <v>103.13</v>
      </c>
    </row>
    <row r="32" spans="1:15" ht="9" customHeight="1" x14ac:dyDescent="0.15">
      <c r="B32" s="23" t="s">
        <v>161</v>
      </c>
      <c r="C32" s="140">
        <v>103.85</v>
      </c>
      <c r="D32" s="140">
        <v>104.34</v>
      </c>
      <c r="E32" s="140">
        <v>104.48</v>
      </c>
      <c r="F32" s="140">
        <v>104.47</v>
      </c>
      <c r="G32" s="140">
        <v>104.47</v>
      </c>
      <c r="H32" s="144">
        <v>104.8</v>
      </c>
      <c r="I32" s="140"/>
      <c r="J32" s="140"/>
      <c r="K32" s="140"/>
      <c r="L32" s="140"/>
      <c r="M32" s="140"/>
      <c r="N32" s="140"/>
      <c r="O32" s="140"/>
    </row>
    <row r="33" spans="1:15" ht="5.0999999999999996" customHeight="1" thickBot="1" x14ac:dyDescent="0.2">
      <c r="A33" s="83"/>
      <c r="B33" s="41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ht="9" customHeight="1" thickTop="1" x14ac:dyDescent="0.15">
      <c r="A34" s="191" t="s">
        <v>174</v>
      </c>
      <c r="C34" s="33"/>
      <c r="G34" s="34"/>
    </row>
    <row r="35" spans="1:15" x14ac:dyDescent="0.15">
      <c r="A35" s="33" t="s">
        <v>179</v>
      </c>
      <c r="B35" s="192"/>
      <c r="C35" s="192"/>
      <c r="D35" s="192"/>
      <c r="E35" s="192"/>
      <c r="F35" s="192"/>
      <c r="G35" s="192"/>
      <c r="H35" s="38"/>
      <c r="I35" s="38"/>
      <c r="J35" s="38"/>
      <c r="K35" s="38"/>
      <c r="L35" s="38"/>
      <c r="M35" s="38"/>
      <c r="N35" s="38"/>
      <c r="O35" s="38"/>
    </row>
    <row r="36" spans="1:15" x14ac:dyDescent="0.15">
      <c r="A36" s="33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</row>
    <row r="70" spans="17:17" x14ac:dyDescent="0.15">
      <c r="Q70" s="24"/>
    </row>
  </sheetData>
  <customSheetViews>
    <customSheetView guid="{2FDAC4EC-E39B-4993-8549-EBC83E0E378A}" showGridLines="0" showRuler="0">
      <selection sqref="A1:O34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481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7109375" style="9" customWidth="1"/>
    <col min="2" max="2" width="5.28515625" style="9" customWidth="1"/>
    <col min="3" max="3" width="5.7109375" style="9" customWidth="1"/>
    <col min="4" max="6" width="5.7109375" style="24" customWidth="1"/>
    <col min="7" max="11" width="5.7109375" style="9" customWidth="1"/>
    <col min="12" max="12" width="5.7109375" style="24" customWidth="1"/>
    <col min="13" max="13" width="5.7109375" style="9" customWidth="1"/>
    <col min="14" max="14" width="5.7109375" style="24" customWidth="1"/>
    <col min="15" max="15" width="7.28515625" style="24" bestFit="1" customWidth="1"/>
    <col min="16" max="16" width="9.140625" style="9"/>
    <col min="17" max="17" width="12" style="9" customWidth="1"/>
    <col min="18" max="16384" width="9.140625" style="9"/>
  </cols>
  <sheetData>
    <row r="1" spans="1:17" ht="12" customHeight="1" x14ac:dyDescent="0.2">
      <c r="A1" s="206" t="s">
        <v>98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Q1" s="112" t="s">
        <v>131</v>
      </c>
    </row>
    <row r="2" spans="1:17" ht="4.1500000000000004" customHeight="1" x14ac:dyDescent="0.2">
      <c r="A2" s="97"/>
      <c r="B2" s="97"/>
      <c r="C2" s="213"/>
      <c r="D2" s="195"/>
      <c r="E2" s="195"/>
      <c r="F2" s="195"/>
      <c r="G2" s="213"/>
      <c r="H2" s="97"/>
      <c r="I2" s="97"/>
      <c r="J2" s="97"/>
      <c r="K2" s="97"/>
      <c r="L2" s="98"/>
      <c r="M2" s="97"/>
      <c r="N2" s="98"/>
      <c r="O2" s="98"/>
    </row>
    <row r="3" spans="1:17" ht="9" customHeight="1" x14ac:dyDescent="0.2">
      <c r="A3" s="125"/>
      <c r="B3" s="126" t="s">
        <v>101</v>
      </c>
      <c r="C3" s="103" t="s">
        <v>103</v>
      </c>
      <c r="D3" s="103" t="s">
        <v>104</v>
      </c>
      <c r="E3" s="103" t="s">
        <v>105</v>
      </c>
      <c r="F3" s="103" t="s">
        <v>106</v>
      </c>
      <c r="G3" s="103" t="s">
        <v>107</v>
      </c>
      <c r="H3" s="194" t="s">
        <v>108</v>
      </c>
      <c r="I3" s="194" t="s">
        <v>109</v>
      </c>
      <c r="J3" s="194" t="s">
        <v>110</v>
      </c>
      <c r="K3" s="194" t="s">
        <v>111</v>
      </c>
      <c r="L3" s="194" t="s">
        <v>115</v>
      </c>
      <c r="M3" s="194" t="s">
        <v>113</v>
      </c>
      <c r="N3" s="194" t="s">
        <v>114</v>
      </c>
      <c r="O3" s="124" t="s">
        <v>18</v>
      </c>
    </row>
    <row r="4" spans="1:17" ht="4.1500000000000004" customHeight="1" x14ac:dyDescent="0.2">
      <c r="A4" s="11"/>
      <c r="B4" s="11"/>
      <c r="C4" s="196"/>
      <c r="D4" s="214"/>
      <c r="E4" s="214"/>
      <c r="F4" s="196"/>
      <c r="G4" s="196"/>
      <c r="H4" s="43"/>
      <c r="I4" s="43"/>
      <c r="J4" s="42"/>
      <c r="K4" s="42"/>
      <c r="L4" s="42"/>
      <c r="M4" s="42"/>
      <c r="N4" s="42"/>
      <c r="O4" s="20"/>
    </row>
    <row r="5" spans="1:17" ht="7.35" customHeight="1" x14ac:dyDescent="0.2">
      <c r="A5" s="127" t="s">
        <v>17</v>
      </c>
      <c r="B5" s="86"/>
      <c r="C5" s="44"/>
      <c r="D5" s="44"/>
      <c r="E5" s="44"/>
      <c r="F5" s="44"/>
      <c r="G5" s="44"/>
      <c r="H5" s="132"/>
      <c r="I5" s="44"/>
      <c r="J5" s="44"/>
      <c r="K5" s="44"/>
      <c r="L5" s="44"/>
      <c r="M5" s="44"/>
      <c r="N5" s="44"/>
      <c r="O5" s="44"/>
    </row>
    <row r="6" spans="1:17" ht="7.35" customHeight="1" x14ac:dyDescent="0.2">
      <c r="A6" s="23" t="s">
        <v>66</v>
      </c>
      <c r="B6" s="11">
        <v>2018</v>
      </c>
      <c r="C6" s="215">
        <v>6851</v>
      </c>
      <c r="D6" s="215">
        <v>5820.5818899999995</v>
      </c>
      <c r="E6" s="215">
        <v>4271.9506100999979</v>
      </c>
      <c r="F6" s="215">
        <v>6184.8769500000026</v>
      </c>
      <c r="G6" s="215">
        <v>11988.235839999998</v>
      </c>
      <c r="H6" s="216">
        <v>12223.638102999997</v>
      </c>
      <c r="I6" s="215">
        <v>16333.719347000015</v>
      </c>
      <c r="J6" s="215">
        <v>19268.605789999998</v>
      </c>
      <c r="K6" s="20">
        <v>19841.382795000001</v>
      </c>
      <c r="L6" s="20">
        <v>13059.76484</v>
      </c>
      <c r="M6" s="20">
        <v>7346.1812345999952</v>
      </c>
      <c r="N6" s="20">
        <v>5253.9330919999993</v>
      </c>
      <c r="O6" s="45">
        <f>SUM(C6:N6)</f>
        <v>128443.87049170001</v>
      </c>
      <c r="P6" s="12"/>
    </row>
    <row r="7" spans="1:17" ht="7.35" customHeight="1" x14ac:dyDescent="0.2">
      <c r="A7" s="25"/>
      <c r="B7" s="13">
        <v>2019</v>
      </c>
      <c r="C7" s="116">
        <v>7943</v>
      </c>
      <c r="D7" s="116">
        <v>7808.8997499999978</v>
      </c>
      <c r="E7" s="116">
        <v>7196</v>
      </c>
      <c r="F7" s="116">
        <v>6649.9818559999967</v>
      </c>
      <c r="G7" s="116">
        <v>10106</v>
      </c>
      <c r="H7" s="216">
        <v>11713.9284204</v>
      </c>
      <c r="I7" s="116"/>
      <c r="J7" s="116"/>
      <c r="K7" s="21"/>
      <c r="L7" s="21"/>
      <c r="M7" s="21"/>
      <c r="N7" s="21"/>
      <c r="O7" s="44"/>
    </row>
    <row r="8" spans="1:17" ht="9" customHeight="1" x14ac:dyDescent="0.15">
      <c r="A8" s="40" t="s">
        <v>136</v>
      </c>
      <c r="B8" s="11">
        <v>2018</v>
      </c>
      <c r="C8" s="215">
        <v>18746</v>
      </c>
      <c r="D8" s="215">
        <v>16998.857959999998</v>
      </c>
      <c r="E8" s="215">
        <v>16509.790459999997</v>
      </c>
      <c r="F8" s="215">
        <v>19911.43605</v>
      </c>
      <c r="G8" s="215">
        <v>26707.782350000012</v>
      </c>
      <c r="H8" s="216">
        <v>30112.273689999995</v>
      </c>
      <c r="I8" s="215">
        <v>34334.809199999982</v>
      </c>
      <c r="J8" s="215">
        <v>33153.194619999987</v>
      </c>
      <c r="K8" s="20">
        <v>29791.486689999998</v>
      </c>
      <c r="L8" s="20">
        <v>26185.107740000014</v>
      </c>
      <c r="M8" s="20">
        <v>20010.664290000001</v>
      </c>
      <c r="N8" s="20">
        <v>19254.122960000001</v>
      </c>
      <c r="O8" s="45">
        <f>SUM(C8:N8)</f>
        <v>291715.52600999997</v>
      </c>
    </row>
    <row r="9" spans="1:17" ht="7.35" customHeight="1" x14ac:dyDescent="0.2">
      <c r="A9" s="25"/>
      <c r="B9" s="13">
        <v>2019</v>
      </c>
      <c r="C9" s="116">
        <v>22486</v>
      </c>
      <c r="D9" s="116">
        <v>20800.481379999997</v>
      </c>
      <c r="E9" s="116">
        <v>22950.087589999999</v>
      </c>
      <c r="F9" s="116">
        <v>21593.300080000008</v>
      </c>
      <c r="G9" s="116">
        <v>25218.096959999999</v>
      </c>
      <c r="H9" s="216">
        <v>28513.56841</v>
      </c>
      <c r="I9" s="116"/>
      <c r="J9" s="116"/>
      <c r="K9" s="44"/>
      <c r="L9" s="44"/>
      <c r="M9" s="44"/>
      <c r="N9" s="44"/>
      <c r="O9" s="44"/>
    </row>
    <row r="10" spans="1:17" ht="7.35" customHeight="1" x14ac:dyDescent="0.2">
      <c r="A10" s="23" t="s">
        <v>67</v>
      </c>
      <c r="B10" s="11"/>
      <c r="C10" s="215"/>
      <c r="D10" s="215"/>
      <c r="E10" s="215"/>
      <c r="F10" s="215"/>
      <c r="G10" s="215"/>
      <c r="H10" s="216"/>
      <c r="I10" s="215"/>
      <c r="J10" s="215"/>
      <c r="K10" s="45"/>
      <c r="L10" s="45"/>
      <c r="M10" s="45"/>
      <c r="N10" s="45"/>
      <c r="O10" s="45"/>
    </row>
    <row r="11" spans="1:17" ht="7.35" customHeight="1" x14ac:dyDescent="0.2">
      <c r="A11" s="25" t="s">
        <v>66</v>
      </c>
      <c r="B11" s="13">
        <v>2018</v>
      </c>
      <c r="C11" s="217">
        <v>19</v>
      </c>
      <c r="D11" s="217">
        <v>42.958979999999997</v>
      </c>
      <c r="E11" s="217">
        <v>46.137039999999992</v>
      </c>
      <c r="F11" s="217">
        <v>30.123529999999999</v>
      </c>
      <c r="G11" s="217">
        <v>17.080399999999997</v>
      </c>
      <c r="H11" s="216">
        <v>5.5431700000000008</v>
      </c>
      <c r="I11" s="217">
        <v>2.8022999999999998</v>
      </c>
      <c r="J11" s="217">
        <v>0.88617000000000001</v>
      </c>
      <c r="K11" s="89">
        <v>0.72624999999999995</v>
      </c>
      <c r="L11" s="89">
        <v>0.68757000000000001</v>
      </c>
      <c r="M11" s="89">
        <v>0.70396999999999998</v>
      </c>
      <c r="N11" s="89">
        <v>1.7492300000000001</v>
      </c>
      <c r="O11" s="44">
        <f>SUM(C11:N11)</f>
        <v>168.39860999999996</v>
      </c>
    </row>
    <row r="12" spans="1:17" ht="7.35" customHeight="1" x14ac:dyDescent="0.2">
      <c r="A12" s="23"/>
      <c r="B12" s="11">
        <v>2019</v>
      </c>
      <c r="C12" s="215">
        <v>13.029210000000001</v>
      </c>
      <c r="D12" s="215">
        <v>32.132390000000001</v>
      </c>
      <c r="E12" s="215">
        <v>68.30637999999999</v>
      </c>
      <c r="F12" s="215">
        <v>27.202090000000002</v>
      </c>
      <c r="G12" s="215">
        <v>9.4008500000000002</v>
      </c>
      <c r="H12" s="216">
        <v>4.7952399999999997</v>
      </c>
      <c r="I12" s="215"/>
      <c r="J12" s="215"/>
      <c r="K12" s="45"/>
      <c r="L12" s="45"/>
      <c r="M12" s="45"/>
      <c r="N12" s="45"/>
      <c r="O12" s="45"/>
    </row>
    <row r="13" spans="1:17" ht="9" customHeight="1" x14ac:dyDescent="0.15">
      <c r="A13" s="128" t="s">
        <v>136</v>
      </c>
      <c r="B13" s="184">
        <v>2018</v>
      </c>
      <c r="C13" s="217">
        <v>378</v>
      </c>
      <c r="D13" s="217">
        <v>400.31869999999998</v>
      </c>
      <c r="E13" s="217">
        <v>437.32791000000003</v>
      </c>
      <c r="F13" s="217">
        <v>211.25143000000003</v>
      </c>
      <c r="G13" s="217">
        <v>82.624740000000017</v>
      </c>
      <c r="H13" s="216">
        <v>38.868090000000002</v>
      </c>
      <c r="I13" s="217">
        <v>19.678969999999996</v>
      </c>
      <c r="J13" s="217">
        <v>4.2942099999999996</v>
      </c>
      <c r="K13" s="89">
        <v>2.7574000000000001</v>
      </c>
      <c r="L13" s="89">
        <v>0.84387000000000001</v>
      </c>
      <c r="M13" s="89">
        <v>53.747680000000003</v>
      </c>
      <c r="N13" s="89">
        <v>89.742940000000004</v>
      </c>
      <c r="O13" s="44">
        <f>SUM(C13:N13)</f>
        <v>1719.4559399999998</v>
      </c>
    </row>
    <row r="14" spans="1:17" ht="7.35" customHeight="1" x14ac:dyDescent="0.2">
      <c r="A14" s="23"/>
      <c r="B14" s="11">
        <v>2019</v>
      </c>
      <c r="C14" s="215">
        <v>237.01167000000001</v>
      </c>
      <c r="D14" s="215">
        <v>382.94572999999997</v>
      </c>
      <c r="E14" s="215">
        <v>475.49610999999999</v>
      </c>
      <c r="F14" s="215">
        <v>212.89039999999997</v>
      </c>
      <c r="G14" s="215">
        <v>69.349569999999986</v>
      </c>
      <c r="H14" s="216">
        <v>43.807639999999999</v>
      </c>
      <c r="I14" s="215"/>
      <c r="J14" s="215"/>
      <c r="K14" s="45"/>
      <c r="L14" s="45"/>
      <c r="M14" s="45"/>
      <c r="N14" s="45"/>
      <c r="O14" s="45"/>
    </row>
    <row r="15" spans="1:17" ht="7.35" customHeight="1" x14ac:dyDescent="0.2">
      <c r="A15" s="25" t="s">
        <v>68</v>
      </c>
      <c r="B15" s="25"/>
      <c r="C15" s="116"/>
      <c r="D15" s="116"/>
      <c r="E15" s="116"/>
      <c r="F15" s="116"/>
      <c r="G15" s="116"/>
      <c r="H15" s="216"/>
      <c r="I15" s="116"/>
      <c r="J15" s="116"/>
      <c r="K15" s="44"/>
      <c r="L15" s="44"/>
      <c r="M15" s="44"/>
      <c r="N15" s="44"/>
      <c r="O15" s="44"/>
    </row>
    <row r="16" spans="1:17" ht="7.35" customHeight="1" x14ac:dyDescent="0.2">
      <c r="A16" s="23" t="s">
        <v>66</v>
      </c>
      <c r="B16" s="11">
        <v>2018</v>
      </c>
      <c r="C16" s="215">
        <v>5879</v>
      </c>
      <c r="D16" s="215">
        <v>4788.3084899999985</v>
      </c>
      <c r="E16" s="215">
        <v>3170.3832400999972</v>
      </c>
      <c r="F16" s="215">
        <v>4833.5654100000029</v>
      </c>
      <c r="G16" s="215">
        <v>10503.114089999999</v>
      </c>
      <c r="H16" s="216">
        <v>10915.782102999998</v>
      </c>
      <c r="I16" s="215">
        <v>14774.580097000013</v>
      </c>
      <c r="J16" s="215">
        <v>16554.993549999999</v>
      </c>
      <c r="K16" s="45">
        <v>17471.756994999996</v>
      </c>
      <c r="L16" s="45">
        <v>10688.443080000001</v>
      </c>
      <c r="M16" s="45">
        <v>5305.3272499999957</v>
      </c>
      <c r="N16" s="45">
        <v>3286.2863499999999</v>
      </c>
      <c r="O16" s="45">
        <f>SUM(C16:N16)</f>
        <v>108171.54065510001</v>
      </c>
    </row>
    <row r="17" spans="1:15" ht="7.35" customHeight="1" x14ac:dyDescent="0.2">
      <c r="A17" s="25"/>
      <c r="B17" s="13">
        <v>2019</v>
      </c>
      <c r="C17" s="116">
        <v>6061</v>
      </c>
      <c r="D17" s="116">
        <v>6378.8421199999993</v>
      </c>
      <c r="E17" s="116">
        <v>5403.8532299999988</v>
      </c>
      <c r="F17" s="116">
        <v>4919.9502099999972</v>
      </c>
      <c r="G17" s="116">
        <v>8537</v>
      </c>
      <c r="H17" s="216">
        <v>10165.944170400002</v>
      </c>
      <c r="I17" s="116"/>
      <c r="J17" s="116"/>
      <c r="K17" s="44"/>
      <c r="L17" s="44"/>
      <c r="M17" s="44"/>
      <c r="N17" s="44"/>
      <c r="O17" s="44"/>
    </row>
    <row r="18" spans="1:15" ht="9" customHeight="1" x14ac:dyDescent="0.15">
      <c r="A18" s="40" t="s">
        <v>136</v>
      </c>
      <c r="B18" s="11">
        <v>2018</v>
      </c>
      <c r="C18" s="215">
        <v>14052</v>
      </c>
      <c r="D18" s="215">
        <v>11241.563020000001</v>
      </c>
      <c r="E18" s="215">
        <v>10165.588139999996</v>
      </c>
      <c r="F18" s="215">
        <v>11958.220059999996</v>
      </c>
      <c r="G18" s="215">
        <v>17237.49902000001</v>
      </c>
      <c r="H18" s="216">
        <v>21733.243149999995</v>
      </c>
      <c r="I18" s="215">
        <v>25474.698539999987</v>
      </c>
      <c r="J18" s="215">
        <v>22964.326569999994</v>
      </c>
      <c r="K18" s="45">
        <v>20644.479540000004</v>
      </c>
      <c r="L18" s="45">
        <v>15784.239210000011</v>
      </c>
      <c r="M18" s="45">
        <v>10693.610790000001</v>
      </c>
      <c r="N18" s="45">
        <v>9430.3335000000006</v>
      </c>
      <c r="O18" s="45">
        <f>SUM(C18:N18)</f>
        <v>191379.80153999999</v>
      </c>
    </row>
    <row r="19" spans="1:15" ht="7.35" customHeight="1" x14ac:dyDescent="0.2">
      <c r="A19" s="25"/>
      <c r="B19" s="13">
        <v>2019</v>
      </c>
      <c r="C19" s="116">
        <v>13184</v>
      </c>
      <c r="D19" s="116">
        <v>13613.237809999997</v>
      </c>
      <c r="E19" s="116">
        <v>13071.196199999998</v>
      </c>
      <c r="F19" s="116">
        <v>12662.523730000003</v>
      </c>
      <c r="G19" s="116">
        <v>15969.172049999997</v>
      </c>
      <c r="H19" s="216">
        <v>20120.508129999995</v>
      </c>
      <c r="I19" s="116"/>
      <c r="J19" s="116"/>
      <c r="K19" s="44"/>
      <c r="L19" s="44"/>
      <c r="M19" s="44"/>
      <c r="N19" s="44"/>
      <c r="O19" s="44"/>
    </row>
    <row r="20" spans="1:15" ht="7.35" customHeight="1" x14ac:dyDescent="0.2">
      <c r="A20" s="24" t="s">
        <v>69</v>
      </c>
      <c r="B20" s="11"/>
      <c r="C20" s="215"/>
      <c r="D20" s="215"/>
      <c r="E20" s="215"/>
      <c r="F20" s="215"/>
      <c r="G20" s="215"/>
      <c r="H20" s="216"/>
      <c r="I20" s="215"/>
      <c r="J20" s="215"/>
      <c r="K20" s="45"/>
      <c r="L20" s="45"/>
      <c r="M20" s="45"/>
      <c r="N20" s="45"/>
      <c r="O20" s="45"/>
    </row>
    <row r="21" spans="1:15" ht="7.35" customHeight="1" x14ac:dyDescent="0.2">
      <c r="A21" s="25" t="s">
        <v>70</v>
      </c>
      <c r="B21" s="13"/>
      <c r="C21" s="116"/>
      <c r="D21" s="116"/>
      <c r="E21" s="116"/>
      <c r="F21" s="116"/>
      <c r="G21" s="116"/>
      <c r="H21" s="216"/>
      <c r="I21" s="116"/>
      <c r="J21" s="116"/>
      <c r="K21" s="44"/>
      <c r="L21" s="44"/>
      <c r="M21" s="44"/>
      <c r="N21" s="44"/>
      <c r="O21" s="44"/>
    </row>
    <row r="22" spans="1:15" ht="7.35" customHeight="1" x14ac:dyDescent="0.2">
      <c r="A22" s="23" t="s">
        <v>71</v>
      </c>
      <c r="B22" s="11">
        <v>2018</v>
      </c>
      <c r="C22" s="215">
        <v>1395</v>
      </c>
      <c r="D22" s="215">
        <v>1204.8351500000001</v>
      </c>
      <c r="E22" s="215">
        <v>955.96094999999991</v>
      </c>
      <c r="F22" s="215">
        <v>1804.6945499999999</v>
      </c>
      <c r="G22" s="215">
        <v>2187.53746</v>
      </c>
      <c r="H22" s="216">
        <v>1770.48153</v>
      </c>
      <c r="I22" s="215">
        <v>1840.2785199999998</v>
      </c>
      <c r="J22" s="215">
        <v>1648.6761399999998</v>
      </c>
      <c r="K22" s="45">
        <v>1845.97639</v>
      </c>
      <c r="L22" s="45">
        <v>2284.8090400000001</v>
      </c>
      <c r="M22" s="45">
        <v>1753.4672</v>
      </c>
      <c r="N22" s="45">
        <v>951.08665000000008</v>
      </c>
      <c r="O22" s="45">
        <f>SUM(C22:N22)</f>
        <v>19642.80358</v>
      </c>
    </row>
    <row r="23" spans="1:15" ht="7.35" customHeight="1" x14ac:dyDescent="0.15">
      <c r="A23" s="128"/>
      <c r="B23" s="13">
        <v>2019</v>
      </c>
      <c r="C23" s="116">
        <v>1398</v>
      </c>
      <c r="D23" s="116">
        <v>1335.4010500000002</v>
      </c>
      <c r="E23" s="116">
        <v>1614.8624500000001</v>
      </c>
      <c r="F23" s="116">
        <v>1506.6020500000002</v>
      </c>
      <c r="G23" s="116">
        <v>2307.2336299999997</v>
      </c>
      <c r="H23" s="216">
        <v>1947.2403200000001</v>
      </c>
      <c r="I23" s="116"/>
      <c r="J23" s="116"/>
      <c r="K23" s="44"/>
      <c r="L23" s="44"/>
      <c r="M23" s="44"/>
      <c r="N23" s="44"/>
      <c r="O23" s="44"/>
    </row>
    <row r="24" spans="1:15" ht="9" customHeight="1" x14ac:dyDescent="0.15">
      <c r="A24" s="40" t="s">
        <v>136</v>
      </c>
      <c r="B24" s="11">
        <v>2018</v>
      </c>
      <c r="C24" s="215">
        <v>1497</v>
      </c>
      <c r="D24" s="215">
        <v>1525.5544399999999</v>
      </c>
      <c r="E24" s="215">
        <v>1624.98359</v>
      </c>
      <c r="F24" s="215">
        <v>1881.03845</v>
      </c>
      <c r="G24" s="215">
        <v>1870.3750400000001</v>
      </c>
      <c r="H24" s="216">
        <v>2117.5342099999998</v>
      </c>
      <c r="I24" s="215">
        <v>3046.78998</v>
      </c>
      <c r="J24" s="215">
        <v>2108.4460600000002</v>
      </c>
      <c r="K24" s="45">
        <v>1865.7248199999999</v>
      </c>
      <c r="L24" s="45">
        <v>1636.5601500000002</v>
      </c>
      <c r="M24" s="45">
        <v>1128.17308</v>
      </c>
      <c r="N24" s="45">
        <v>932.06152999999995</v>
      </c>
      <c r="O24" s="45">
        <f>SUM(C24:N24)</f>
        <v>21234.24135</v>
      </c>
    </row>
    <row r="25" spans="1:15" ht="7.35" customHeight="1" x14ac:dyDescent="0.2">
      <c r="A25" s="25"/>
      <c r="B25" s="13">
        <v>2019</v>
      </c>
      <c r="C25" s="116">
        <v>1575</v>
      </c>
      <c r="D25" s="116">
        <v>1265.4488999999999</v>
      </c>
      <c r="E25" s="116">
        <v>1542.5379699999999</v>
      </c>
      <c r="F25" s="116">
        <v>1840.7910200000001</v>
      </c>
      <c r="G25" s="116">
        <v>2280.6386200000002</v>
      </c>
      <c r="H25" s="216">
        <v>2090.5743000000002</v>
      </c>
      <c r="I25" s="116"/>
      <c r="J25" s="116"/>
      <c r="K25" s="44"/>
      <c r="L25" s="44"/>
      <c r="M25" s="44"/>
      <c r="N25" s="44"/>
      <c r="O25" s="44"/>
    </row>
    <row r="26" spans="1:15" ht="7.35" customHeight="1" x14ac:dyDescent="0.2">
      <c r="A26" s="23" t="s">
        <v>72</v>
      </c>
      <c r="B26" s="11"/>
      <c r="C26" s="215"/>
      <c r="D26" s="215"/>
      <c r="E26" s="215"/>
      <c r="F26" s="215"/>
      <c r="G26" s="215"/>
      <c r="H26" s="216"/>
      <c r="I26" s="215"/>
      <c r="J26" s="215"/>
      <c r="K26" s="45"/>
      <c r="L26" s="45"/>
      <c r="M26" s="45"/>
      <c r="N26" s="45"/>
      <c r="O26" s="45"/>
    </row>
    <row r="27" spans="1:15" ht="7.35" customHeight="1" x14ac:dyDescent="0.2">
      <c r="A27" s="25" t="s">
        <v>71</v>
      </c>
      <c r="B27" s="87">
        <v>2018</v>
      </c>
      <c r="C27" s="217">
        <v>99</v>
      </c>
      <c r="D27" s="217">
        <v>91.108550000000008</v>
      </c>
      <c r="E27" s="217">
        <v>47.266199999999998</v>
      </c>
      <c r="F27" s="217">
        <v>97.512899999999988</v>
      </c>
      <c r="G27" s="217">
        <v>152.70484999999999</v>
      </c>
      <c r="H27" s="216">
        <v>152.88770000000002</v>
      </c>
      <c r="I27" s="217">
        <v>199.51770000000002</v>
      </c>
      <c r="J27" s="217">
        <v>153.25057000000001</v>
      </c>
      <c r="K27" s="89">
        <v>143.62285</v>
      </c>
      <c r="L27" s="89">
        <v>143.53330000000003</v>
      </c>
      <c r="M27" s="89">
        <v>124.30080000000001</v>
      </c>
      <c r="N27" s="89">
        <v>93.97359999999999</v>
      </c>
      <c r="O27" s="44">
        <f>SUM(C27:N27)</f>
        <v>1498.67902</v>
      </c>
    </row>
    <row r="28" spans="1:15" ht="7.35" customHeight="1" x14ac:dyDescent="0.2">
      <c r="A28" s="23"/>
      <c r="B28" s="11">
        <v>2019</v>
      </c>
      <c r="C28" s="215">
        <v>77</v>
      </c>
      <c r="D28" s="215">
        <v>135.94884999999999</v>
      </c>
      <c r="E28" s="215">
        <v>114.16565000000001</v>
      </c>
      <c r="F28" s="215">
        <v>130.76400000000001</v>
      </c>
      <c r="G28" s="215">
        <v>217.46850000000001</v>
      </c>
      <c r="H28" s="216">
        <v>170.41284999999999</v>
      </c>
      <c r="I28" s="215"/>
      <c r="J28" s="215"/>
      <c r="K28" s="45"/>
      <c r="L28" s="45"/>
      <c r="M28" s="45"/>
      <c r="N28" s="45"/>
      <c r="O28" s="45"/>
    </row>
    <row r="29" spans="1:15" ht="9" customHeight="1" x14ac:dyDescent="0.15">
      <c r="A29" s="128" t="s">
        <v>136</v>
      </c>
      <c r="B29" s="87">
        <v>2018</v>
      </c>
      <c r="C29" s="217">
        <v>407</v>
      </c>
      <c r="D29" s="217">
        <v>354.60952000000003</v>
      </c>
      <c r="E29" s="217">
        <v>214.63561000000001</v>
      </c>
      <c r="F29" s="217">
        <v>346.85483999999997</v>
      </c>
      <c r="G29" s="217">
        <v>404.95850999999999</v>
      </c>
      <c r="H29" s="216">
        <v>373.74519999999995</v>
      </c>
      <c r="I29" s="217">
        <v>457.85250000000002</v>
      </c>
      <c r="J29" s="217">
        <v>381.50247000000002</v>
      </c>
      <c r="K29" s="89">
        <v>374.82966999999996</v>
      </c>
      <c r="L29" s="89">
        <v>399.98813000000001</v>
      </c>
      <c r="M29" s="89">
        <v>313.08681999999999</v>
      </c>
      <c r="N29" s="89">
        <v>237.82593000000003</v>
      </c>
      <c r="O29" s="44">
        <f>SUM(C29:N29)</f>
        <v>4266.8892000000005</v>
      </c>
    </row>
    <row r="30" spans="1:15" ht="7.35" customHeight="1" x14ac:dyDescent="0.2">
      <c r="A30" s="23"/>
      <c r="B30" s="11">
        <v>2019</v>
      </c>
      <c r="C30" s="215">
        <v>274</v>
      </c>
      <c r="D30" s="215">
        <v>380.63774000000001</v>
      </c>
      <c r="E30" s="215">
        <v>339.45168999999999</v>
      </c>
      <c r="F30" s="215">
        <v>398.79831999999993</v>
      </c>
      <c r="G30" s="215">
        <v>543.82139000000006</v>
      </c>
      <c r="H30" s="216">
        <v>355.6542</v>
      </c>
      <c r="I30" s="215"/>
      <c r="J30" s="215"/>
      <c r="K30" s="45"/>
      <c r="L30" s="45"/>
      <c r="M30" s="45"/>
      <c r="N30" s="45"/>
      <c r="O30" s="45"/>
    </row>
    <row r="31" spans="1:15" ht="7.35" customHeight="1" x14ac:dyDescent="0.2">
      <c r="A31" s="25" t="s">
        <v>73</v>
      </c>
      <c r="B31" s="13"/>
      <c r="C31" s="116"/>
      <c r="D31" s="116"/>
      <c r="E31" s="116"/>
      <c r="F31" s="116"/>
      <c r="G31" s="116"/>
      <c r="H31" s="216"/>
      <c r="I31" s="116"/>
      <c r="J31" s="116"/>
      <c r="K31" s="44"/>
      <c r="L31" s="44"/>
      <c r="M31" s="44"/>
      <c r="N31" s="44"/>
      <c r="O31" s="44"/>
    </row>
    <row r="32" spans="1:15" ht="7.35" customHeight="1" x14ac:dyDescent="0.2">
      <c r="A32" s="23" t="s">
        <v>71</v>
      </c>
      <c r="B32" s="11">
        <v>2018</v>
      </c>
      <c r="C32" s="215">
        <v>2</v>
      </c>
      <c r="D32" s="215">
        <v>8.748899999999999</v>
      </c>
      <c r="E32" s="215">
        <v>3.5198999999999998</v>
      </c>
      <c r="F32" s="215">
        <v>2.2389999999999999</v>
      </c>
      <c r="G32" s="215">
        <v>794.17059999999992</v>
      </c>
      <c r="H32" s="216">
        <v>2962.4458</v>
      </c>
      <c r="I32" s="215">
        <v>2109.6538000000005</v>
      </c>
      <c r="J32" s="215">
        <v>2259.6469999999999</v>
      </c>
      <c r="K32" s="45">
        <v>1546.2325999999998</v>
      </c>
      <c r="L32" s="45">
        <v>1.2081</v>
      </c>
      <c r="M32" s="45">
        <v>2.1215999999999999</v>
      </c>
      <c r="N32" s="45">
        <v>1.2964</v>
      </c>
      <c r="O32" s="45">
        <f>SUM(C32:N32)</f>
        <v>9693.2837</v>
      </c>
    </row>
    <row r="33" spans="1:15" ht="7.35" customHeight="1" x14ac:dyDescent="0.2">
      <c r="A33" s="25"/>
      <c r="B33" s="13">
        <v>2019</v>
      </c>
      <c r="C33" s="116">
        <v>1</v>
      </c>
      <c r="D33" s="116" t="s">
        <v>100</v>
      </c>
      <c r="E33" s="116">
        <v>1.2566000000000002</v>
      </c>
      <c r="F33" s="116">
        <v>1.9882</v>
      </c>
      <c r="G33" s="116">
        <v>3.8592</v>
      </c>
      <c r="H33" s="216">
        <v>2748.6148000000003</v>
      </c>
      <c r="I33" s="116"/>
      <c r="J33" s="116"/>
      <c r="K33" s="44"/>
      <c r="L33" s="44"/>
      <c r="M33" s="44"/>
      <c r="N33" s="44"/>
      <c r="O33" s="44"/>
    </row>
    <row r="34" spans="1:15" ht="9" customHeight="1" x14ac:dyDescent="0.15">
      <c r="A34" s="40" t="s">
        <v>136</v>
      </c>
      <c r="B34" s="11">
        <v>2018</v>
      </c>
      <c r="C34" s="215">
        <v>2</v>
      </c>
      <c r="D34" s="215">
        <v>10.70384</v>
      </c>
      <c r="E34" s="215">
        <v>5.8526000000000007</v>
      </c>
      <c r="F34" s="215">
        <v>5.8066300000000002</v>
      </c>
      <c r="G34" s="215">
        <v>1075.8564200000001</v>
      </c>
      <c r="H34" s="216">
        <v>5882.0176400000009</v>
      </c>
      <c r="I34" s="215">
        <v>6468.4542799999999</v>
      </c>
      <c r="J34" s="215">
        <v>5240.6609500000013</v>
      </c>
      <c r="K34" s="45">
        <v>3172.9312199999999</v>
      </c>
      <c r="L34" s="45">
        <v>1.9735700000000003</v>
      </c>
      <c r="M34" s="45">
        <v>3.0165600000000001</v>
      </c>
      <c r="N34" s="45">
        <v>3.1736599999999999</v>
      </c>
      <c r="O34" s="45">
        <f>SUM(C34:N34)</f>
        <v>21872.447370000002</v>
      </c>
    </row>
    <row r="35" spans="1:15" ht="7.35" customHeight="1" x14ac:dyDescent="0.2">
      <c r="A35" s="25"/>
      <c r="B35" s="13">
        <v>2019</v>
      </c>
      <c r="C35" s="116">
        <v>2</v>
      </c>
      <c r="D35" s="116">
        <v>0.82291000000000003</v>
      </c>
      <c r="E35" s="116">
        <v>3.8020900000000002</v>
      </c>
      <c r="F35" s="116">
        <v>3.6195200000000001</v>
      </c>
      <c r="G35" s="116">
        <v>5.4250500000000006</v>
      </c>
      <c r="H35" s="216">
        <v>5347.2323399999996</v>
      </c>
      <c r="I35" s="116"/>
      <c r="J35" s="116"/>
      <c r="K35" s="44"/>
      <c r="L35" s="44"/>
      <c r="M35" s="44"/>
      <c r="N35" s="44"/>
      <c r="O35" s="44"/>
    </row>
    <row r="36" spans="1:15" ht="7.35" customHeight="1" x14ac:dyDescent="0.2">
      <c r="A36" s="23" t="s">
        <v>99</v>
      </c>
      <c r="B36" s="11"/>
      <c r="C36" s="215"/>
      <c r="D36" s="215"/>
      <c r="E36" s="215"/>
      <c r="F36" s="215"/>
      <c r="G36" s="215"/>
      <c r="H36" s="216"/>
      <c r="I36" s="215"/>
      <c r="J36" s="215"/>
      <c r="K36" s="45"/>
      <c r="L36" s="45"/>
      <c r="M36" s="45"/>
      <c r="N36" s="45"/>
      <c r="O36" s="45"/>
    </row>
    <row r="37" spans="1:15" ht="7.35" customHeight="1" x14ac:dyDescent="0.2">
      <c r="A37" s="25" t="s">
        <v>71</v>
      </c>
      <c r="B37" s="13">
        <v>2018</v>
      </c>
      <c r="C37" s="116">
        <v>762</v>
      </c>
      <c r="D37" s="116">
        <v>939.11479000000008</v>
      </c>
      <c r="E37" s="116">
        <v>410.87256999999994</v>
      </c>
      <c r="F37" s="116">
        <v>533.07586000000003</v>
      </c>
      <c r="G37" s="116">
        <v>3874.4864600000001</v>
      </c>
      <c r="H37" s="216">
        <v>1885.72416</v>
      </c>
      <c r="I37" s="116">
        <v>5437.5293099999999</v>
      </c>
      <c r="J37" s="116">
        <v>7408.2170400000005</v>
      </c>
      <c r="K37" s="44">
        <v>7876.7646299999997</v>
      </c>
      <c r="L37" s="44">
        <v>2639.33077</v>
      </c>
      <c r="M37" s="44">
        <v>1194.7880700000001</v>
      </c>
      <c r="N37" s="44">
        <v>602.04531999999995</v>
      </c>
      <c r="O37" s="44">
        <f>SUM(C37:N37)</f>
        <v>33563.948980000001</v>
      </c>
    </row>
    <row r="38" spans="1:15" ht="7.35" customHeight="1" x14ac:dyDescent="0.2">
      <c r="A38" s="23"/>
      <c r="B38" s="11">
        <v>2019</v>
      </c>
      <c r="C38" s="215">
        <v>746</v>
      </c>
      <c r="D38" s="215">
        <v>526.93336999999997</v>
      </c>
      <c r="E38" s="215">
        <v>391.11523</v>
      </c>
      <c r="F38" s="215">
        <v>644.76773000000003</v>
      </c>
      <c r="G38" s="215">
        <v>2931</v>
      </c>
      <c r="H38" s="216">
        <v>2166.5683799999997</v>
      </c>
      <c r="I38" s="215"/>
      <c r="J38" s="215"/>
      <c r="K38" s="45"/>
      <c r="L38" s="45"/>
      <c r="M38" s="45"/>
      <c r="N38" s="45"/>
      <c r="O38" s="45"/>
    </row>
    <row r="39" spans="1:15" ht="9" customHeight="1" x14ac:dyDescent="0.15">
      <c r="A39" s="128" t="s">
        <v>136</v>
      </c>
      <c r="B39" s="13">
        <v>2018</v>
      </c>
      <c r="C39" s="116">
        <v>324</v>
      </c>
      <c r="D39" s="116">
        <v>324.49459999999999</v>
      </c>
      <c r="E39" s="116">
        <v>192.85986000000003</v>
      </c>
      <c r="F39" s="116">
        <v>213.39785000000001</v>
      </c>
      <c r="G39" s="116">
        <v>1233.1185599999999</v>
      </c>
      <c r="H39" s="216">
        <v>642.8467599999999</v>
      </c>
      <c r="I39" s="116">
        <v>1614.8744799999999</v>
      </c>
      <c r="J39" s="116">
        <v>2172.1163300000003</v>
      </c>
      <c r="K39" s="44">
        <v>2207.2096099999999</v>
      </c>
      <c r="L39" s="44">
        <v>787.02729999999997</v>
      </c>
      <c r="M39" s="44">
        <v>447.88834000000003</v>
      </c>
      <c r="N39" s="44">
        <v>241.21850000000001</v>
      </c>
      <c r="O39" s="44">
        <f>SUM(C39:N39)</f>
        <v>10401.05219</v>
      </c>
    </row>
    <row r="40" spans="1:15" ht="7.35" customHeight="1" x14ac:dyDescent="0.2">
      <c r="A40" s="23"/>
      <c r="B40" s="11">
        <v>2019</v>
      </c>
      <c r="C40" s="215">
        <v>327</v>
      </c>
      <c r="D40" s="215">
        <v>292.76926000000003</v>
      </c>
      <c r="E40" s="215">
        <v>255.84311</v>
      </c>
      <c r="F40" s="215">
        <v>361.01206000000002</v>
      </c>
      <c r="G40" s="215">
        <v>1114.6720000000003</v>
      </c>
      <c r="H40" s="216">
        <v>1006.77987</v>
      </c>
      <c r="I40" s="215"/>
      <c r="J40" s="215"/>
      <c r="K40" s="45"/>
      <c r="L40" s="45"/>
      <c r="M40" s="45"/>
      <c r="N40" s="45"/>
      <c r="O40" s="45"/>
    </row>
    <row r="41" spans="1:15" s="92" customFormat="1" ht="7.35" customHeight="1" x14ac:dyDescent="0.2">
      <c r="A41" s="129" t="s">
        <v>74</v>
      </c>
      <c r="B41" s="100"/>
      <c r="C41" s="116"/>
      <c r="D41" s="116"/>
      <c r="E41" s="116"/>
      <c r="F41" s="116"/>
      <c r="G41" s="116"/>
      <c r="H41" s="216"/>
      <c r="I41" s="116"/>
      <c r="J41" s="116"/>
      <c r="K41" s="44"/>
      <c r="L41" s="44"/>
      <c r="M41" s="44"/>
      <c r="N41" s="44"/>
      <c r="O41" s="44"/>
    </row>
    <row r="42" spans="1:15" ht="7.35" customHeight="1" x14ac:dyDescent="0.2">
      <c r="A42" s="23" t="s">
        <v>71</v>
      </c>
      <c r="B42" s="11">
        <v>2018</v>
      </c>
      <c r="C42" s="215">
        <v>125</v>
      </c>
      <c r="D42" s="215">
        <v>138.07136</v>
      </c>
      <c r="E42" s="215">
        <v>167.01967000000002</v>
      </c>
      <c r="F42" s="215">
        <v>486.06317999999999</v>
      </c>
      <c r="G42" s="215">
        <v>1267.8353500000001</v>
      </c>
      <c r="H42" s="216">
        <v>2205.8068200000002</v>
      </c>
      <c r="I42" s="215">
        <v>2799.1629800000005</v>
      </c>
      <c r="J42" s="215">
        <v>2522.9343200000003</v>
      </c>
      <c r="K42" s="45">
        <v>1580.87021</v>
      </c>
      <c r="L42" s="45">
        <v>1205.56042</v>
      </c>
      <c r="M42" s="45">
        <v>555.79912999999999</v>
      </c>
      <c r="N42" s="45">
        <v>173.86027999999999</v>
      </c>
      <c r="O42" s="45">
        <f>SUM(C42:N42)</f>
        <v>13227.983720000002</v>
      </c>
    </row>
    <row r="43" spans="1:15" ht="7.35" customHeight="1" x14ac:dyDescent="0.2">
      <c r="A43" s="25"/>
      <c r="B43" s="13">
        <v>2019</v>
      </c>
      <c r="C43" s="116">
        <v>131</v>
      </c>
      <c r="D43" s="116">
        <v>169.60710999999998</v>
      </c>
      <c r="E43" s="116">
        <v>203.78680000000003</v>
      </c>
      <c r="F43" s="116">
        <v>489</v>
      </c>
      <c r="G43" s="116">
        <v>1102</v>
      </c>
      <c r="H43" s="216">
        <v>1419.55989</v>
      </c>
      <c r="I43" s="116"/>
      <c r="J43" s="116"/>
      <c r="K43" s="44"/>
      <c r="L43" s="44"/>
      <c r="M43" s="44"/>
      <c r="N43" s="44"/>
      <c r="O43" s="44"/>
    </row>
    <row r="44" spans="1:15" ht="9" customHeight="1" x14ac:dyDescent="0.15">
      <c r="A44" s="40" t="s">
        <v>136</v>
      </c>
      <c r="B44" s="11">
        <v>2018</v>
      </c>
      <c r="C44" s="215">
        <v>859</v>
      </c>
      <c r="D44" s="215">
        <v>813.44113000000004</v>
      </c>
      <c r="E44" s="215">
        <v>1030.01054</v>
      </c>
      <c r="F44" s="215">
        <v>1760.6325900000002</v>
      </c>
      <c r="G44" s="215">
        <v>3555.0217299999999</v>
      </c>
      <c r="H44" s="216">
        <v>4590.5732199999993</v>
      </c>
      <c r="I44" s="215">
        <v>4623.7012500000001</v>
      </c>
      <c r="J44" s="215">
        <v>3419.3822999999993</v>
      </c>
      <c r="K44" s="45">
        <v>2346.5302700000002</v>
      </c>
      <c r="L44" s="45">
        <v>2228.9842199999998</v>
      </c>
      <c r="M44" s="45">
        <v>1451.5660899999998</v>
      </c>
      <c r="N44" s="45">
        <v>802.02100999999993</v>
      </c>
      <c r="O44" s="45">
        <f>SUM(C44:N44)</f>
        <v>27480.864349999996</v>
      </c>
    </row>
    <row r="45" spans="1:15" ht="7.35" customHeight="1" x14ac:dyDescent="0.2">
      <c r="A45" s="25"/>
      <c r="B45" s="13">
        <v>2019</v>
      </c>
      <c r="C45" s="116">
        <v>755</v>
      </c>
      <c r="D45" s="116">
        <v>807.54206000000011</v>
      </c>
      <c r="E45" s="116">
        <v>790.70440000000008</v>
      </c>
      <c r="F45" s="116">
        <v>1676</v>
      </c>
      <c r="G45" s="116">
        <v>3017.4765900000002</v>
      </c>
      <c r="H45" s="216">
        <v>3531.40425</v>
      </c>
      <c r="I45" s="116"/>
      <c r="J45" s="116"/>
      <c r="K45" s="44"/>
      <c r="L45" s="44"/>
      <c r="M45" s="44"/>
      <c r="N45" s="44"/>
      <c r="O45" s="44"/>
    </row>
    <row r="46" spans="1:15" ht="7.35" customHeight="1" x14ac:dyDescent="0.2">
      <c r="A46" s="23" t="s">
        <v>75</v>
      </c>
      <c r="B46" s="11"/>
      <c r="C46" s="215"/>
      <c r="D46" s="215"/>
      <c r="E46" s="215"/>
      <c r="F46" s="215"/>
      <c r="G46" s="215"/>
      <c r="H46" s="216"/>
      <c r="I46" s="215"/>
      <c r="J46" s="215"/>
      <c r="K46" s="45"/>
      <c r="L46" s="45"/>
      <c r="M46" s="45"/>
      <c r="N46" s="45"/>
      <c r="O46" s="45"/>
    </row>
    <row r="47" spans="1:15" ht="7.35" customHeight="1" x14ac:dyDescent="0.2">
      <c r="A47" s="25" t="s">
        <v>71</v>
      </c>
      <c r="B47" s="185">
        <v>2018</v>
      </c>
      <c r="C47" s="116">
        <v>310</v>
      </c>
      <c r="D47" s="116">
        <v>298.83679000000006</v>
      </c>
      <c r="E47" s="116">
        <v>187.92217000000002</v>
      </c>
      <c r="F47" s="116">
        <v>211.89668</v>
      </c>
      <c r="G47" s="116">
        <v>368.62241000000006</v>
      </c>
      <c r="H47" s="216">
        <v>399.98440999999997</v>
      </c>
      <c r="I47" s="116">
        <v>388.65129000000002</v>
      </c>
      <c r="J47" s="116">
        <v>393.26671999999996</v>
      </c>
      <c r="K47" s="44">
        <v>369.11786000000001</v>
      </c>
      <c r="L47" s="44">
        <v>423.38596999999999</v>
      </c>
      <c r="M47" s="44">
        <v>349.03543999999994</v>
      </c>
      <c r="N47" s="44">
        <v>339.17759999999998</v>
      </c>
      <c r="O47" s="44">
        <f>SUM(C47:N47)</f>
        <v>4039.8973400000004</v>
      </c>
    </row>
    <row r="48" spans="1:15" ht="7.35" customHeight="1" x14ac:dyDescent="0.2">
      <c r="A48" s="23"/>
      <c r="B48" s="11">
        <v>2019</v>
      </c>
      <c r="C48" s="215">
        <v>354.63116000000002</v>
      </c>
      <c r="D48" s="215">
        <v>354.53338000000002</v>
      </c>
      <c r="E48" s="215">
        <v>362</v>
      </c>
      <c r="F48" s="215">
        <v>301</v>
      </c>
      <c r="G48" s="215">
        <v>338</v>
      </c>
      <c r="H48" s="216">
        <v>440.20329000000004</v>
      </c>
      <c r="I48" s="215"/>
      <c r="J48" s="215"/>
      <c r="K48" s="45"/>
      <c r="L48" s="45"/>
      <c r="M48" s="45"/>
      <c r="N48" s="45"/>
      <c r="O48" s="45"/>
    </row>
    <row r="49" spans="1:15" ht="9" customHeight="1" x14ac:dyDescent="0.15">
      <c r="A49" s="128" t="s">
        <v>136</v>
      </c>
      <c r="B49" s="185">
        <v>2018</v>
      </c>
      <c r="C49" s="116">
        <v>1142</v>
      </c>
      <c r="D49" s="116">
        <v>1035.3607099999999</v>
      </c>
      <c r="E49" s="116">
        <v>712.83783000000005</v>
      </c>
      <c r="F49" s="116">
        <v>792.36739999999986</v>
      </c>
      <c r="G49" s="116">
        <v>1314.6148700000001</v>
      </c>
      <c r="H49" s="216">
        <v>1383.6746099999998</v>
      </c>
      <c r="I49" s="116">
        <v>1351.8739599999999</v>
      </c>
      <c r="J49" s="116">
        <v>1390.7493999999999</v>
      </c>
      <c r="K49" s="44">
        <v>1313.5232399999998</v>
      </c>
      <c r="L49" s="44">
        <v>1493.9548300000001</v>
      </c>
      <c r="M49" s="44">
        <v>1341.0482299999999</v>
      </c>
      <c r="N49" s="44">
        <v>1216.5424599999999</v>
      </c>
      <c r="O49" s="44">
        <f>SUM(C49:N49)</f>
        <v>14488.547540000001</v>
      </c>
    </row>
    <row r="50" spans="1:15" ht="7.35" customHeight="1" x14ac:dyDescent="0.2">
      <c r="A50" s="23"/>
      <c r="B50" s="11">
        <v>2019</v>
      </c>
      <c r="C50" s="215">
        <v>1292</v>
      </c>
      <c r="D50" s="215">
        <v>1219.9219800000001</v>
      </c>
      <c r="E50" s="215">
        <v>1239.3267700000001</v>
      </c>
      <c r="F50" s="215">
        <v>1030.34256</v>
      </c>
      <c r="G50" s="215">
        <v>1181.89095</v>
      </c>
      <c r="H50" s="216">
        <v>1507.2461799999999</v>
      </c>
      <c r="I50" s="215"/>
      <c r="J50" s="215"/>
      <c r="K50" s="45"/>
      <c r="L50" s="45"/>
      <c r="M50" s="45"/>
      <c r="N50" s="45"/>
      <c r="O50" s="45"/>
    </row>
    <row r="51" spans="1:15" ht="7.35" customHeight="1" x14ac:dyDescent="0.2">
      <c r="A51" s="25" t="s">
        <v>76</v>
      </c>
      <c r="B51" s="185"/>
      <c r="C51" s="116"/>
      <c r="D51" s="116"/>
      <c r="E51" s="116"/>
      <c r="F51" s="116"/>
      <c r="G51" s="116"/>
      <c r="H51" s="216"/>
      <c r="I51" s="116"/>
      <c r="J51" s="116"/>
      <c r="K51" s="44"/>
      <c r="L51" s="44"/>
      <c r="M51" s="44"/>
      <c r="N51" s="44"/>
      <c r="O51" s="44"/>
    </row>
    <row r="52" spans="1:15" ht="7.35" customHeight="1" x14ac:dyDescent="0.2">
      <c r="A52" s="23" t="s">
        <v>66</v>
      </c>
      <c r="B52" s="186">
        <v>2018</v>
      </c>
      <c r="C52" s="215">
        <v>20</v>
      </c>
      <c r="D52" s="215">
        <v>72.973449999999971</v>
      </c>
      <c r="E52" s="215">
        <v>86.102229999999977</v>
      </c>
      <c r="F52" s="215">
        <v>138.55289999999999</v>
      </c>
      <c r="G52" s="215">
        <v>173.01992999999996</v>
      </c>
      <c r="H52" s="216">
        <v>166.62145999999996</v>
      </c>
      <c r="I52" s="215">
        <v>159.12162999999995</v>
      </c>
      <c r="J52" s="215">
        <v>149.05153999999999</v>
      </c>
      <c r="K52" s="45">
        <v>97.779830000000018</v>
      </c>
      <c r="L52" s="45">
        <v>107.51318000000001</v>
      </c>
      <c r="M52" s="45">
        <v>106.48574999999998</v>
      </c>
      <c r="N52" s="45">
        <v>119.45447</v>
      </c>
      <c r="O52" s="45">
        <f>SUM(C52:N52)</f>
        <v>1396.6763699999997</v>
      </c>
    </row>
    <row r="53" spans="1:15" ht="7.35" customHeight="1" x14ac:dyDescent="0.2">
      <c r="A53" s="25"/>
      <c r="B53" s="13">
        <v>2019</v>
      </c>
      <c r="C53" s="116">
        <v>48</v>
      </c>
      <c r="D53" s="116">
        <v>106.04144999999998</v>
      </c>
      <c r="E53" s="116">
        <v>132.18974000000003</v>
      </c>
      <c r="F53" s="116">
        <v>132.69453999999999</v>
      </c>
      <c r="G53" s="116">
        <v>156.01689999999996</v>
      </c>
      <c r="H53" s="216">
        <v>166.13754999999998</v>
      </c>
      <c r="I53" s="116"/>
      <c r="J53" s="116"/>
      <c r="K53" s="44"/>
      <c r="L53" s="44"/>
      <c r="M53" s="44"/>
      <c r="N53" s="44"/>
      <c r="O53" s="44"/>
    </row>
    <row r="54" spans="1:15" ht="9" customHeight="1" x14ac:dyDescent="0.15">
      <c r="A54" s="40" t="s">
        <v>136</v>
      </c>
      <c r="B54" s="186">
        <v>2018</v>
      </c>
      <c r="C54" s="215">
        <v>131</v>
      </c>
      <c r="D54" s="215">
        <v>987.0684500000001</v>
      </c>
      <c r="E54" s="215">
        <v>882.98464000000001</v>
      </c>
      <c r="F54" s="215">
        <v>1361.8746999999998</v>
      </c>
      <c r="G54" s="215">
        <v>1700.7317800000001</v>
      </c>
      <c r="H54" s="216">
        <v>1808.3971499999998</v>
      </c>
      <c r="I54" s="215">
        <v>1852.9496099999999</v>
      </c>
      <c r="J54" s="215">
        <v>1741.4315799999995</v>
      </c>
      <c r="K54" s="45">
        <v>1251.9575499999996</v>
      </c>
      <c r="L54" s="45">
        <v>1181.82644</v>
      </c>
      <c r="M54" s="45">
        <v>1224.5737899999999</v>
      </c>
      <c r="N54" s="45">
        <v>1464.5019999999997</v>
      </c>
      <c r="O54" s="45">
        <f>SUM(C54:N54)</f>
        <v>15589.297690000001</v>
      </c>
    </row>
    <row r="55" spans="1:15" ht="7.35" customHeight="1" x14ac:dyDescent="0.2">
      <c r="A55" s="25"/>
      <c r="B55" s="13">
        <v>2019</v>
      </c>
      <c r="C55" s="116">
        <v>201</v>
      </c>
      <c r="D55" s="116">
        <v>1037.6601699999999</v>
      </c>
      <c r="E55" s="116">
        <v>1430.0769700000001</v>
      </c>
      <c r="F55" s="116">
        <v>1445.8339600000004</v>
      </c>
      <c r="G55" s="116">
        <v>1755.5423499999997</v>
      </c>
      <c r="H55" s="216">
        <v>1769.1916400000005</v>
      </c>
      <c r="I55" s="116"/>
      <c r="J55" s="116"/>
      <c r="K55" s="44"/>
      <c r="L55" s="44"/>
      <c r="M55" s="44"/>
      <c r="N55" s="44"/>
      <c r="O55" s="44"/>
    </row>
    <row r="56" spans="1:15" ht="7.35" customHeight="1" x14ac:dyDescent="0.2">
      <c r="A56" s="23" t="s">
        <v>77</v>
      </c>
      <c r="B56" s="186"/>
      <c r="C56" s="215"/>
      <c r="D56" s="215"/>
      <c r="E56" s="215"/>
      <c r="F56" s="215"/>
      <c r="G56" s="215"/>
      <c r="H56" s="216"/>
      <c r="I56" s="215"/>
      <c r="J56" s="215"/>
      <c r="K56" s="45"/>
      <c r="L56" s="45"/>
      <c r="M56" s="45"/>
      <c r="N56" s="45"/>
      <c r="O56" s="45"/>
    </row>
    <row r="57" spans="1:15" ht="7.35" customHeight="1" x14ac:dyDescent="0.2">
      <c r="A57" s="25" t="s">
        <v>66</v>
      </c>
      <c r="B57" s="185">
        <v>2018</v>
      </c>
      <c r="C57" s="116">
        <v>932</v>
      </c>
      <c r="D57" s="116">
        <v>916.3409700000002</v>
      </c>
      <c r="E57" s="116">
        <v>969.32809999999995</v>
      </c>
      <c r="F57" s="116">
        <v>1182.6351099999999</v>
      </c>
      <c r="G57" s="116">
        <v>1295.0214199999998</v>
      </c>
      <c r="H57" s="216">
        <v>1136.0256700000002</v>
      </c>
      <c r="I57" s="116">
        <v>1397.1893200000002</v>
      </c>
      <c r="J57" s="116">
        <v>2563.6745300000002</v>
      </c>
      <c r="K57" s="44">
        <v>2271.23407</v>
      </c>
      <c r="L57" s="44">
        <v>2262.96801</v>
      </c>
      <c r="M57" s="44">
        <v>1933.4132646</v>
      </c>
      <c r="N57" s="44">
        <v>1846.4430419999997</v>
      </c>
      <c r="O57" s="44">
        <f>SUM(C57:N57)</f>
        <v>18706.273506600002</v>
      </c>
    </row>
    <row r="58" spans="1:15" ht="7.35" customHeight="1" x14ac:dyDescent="0.2">
      <c r="A58" s="23"/>
      <c r="B58" s="11">
        <v>2019</v>
      </c>
      <c r="C58" s="215">
        <v>1822</v>
      </c>
      <c r="D58" s="215">
        <v>1291.8837900000003</v>
      </c>
      <c r="E58" s="215">
        <v>1590.8703100000002</v>
      </c>
      <c r="F58" s="215">
        <v>1570.135016</v>
      </c>
      <c r="G58" s="215">
        <v>1403.7463999999998</v>
      </c>
      <c r="H58" s="216">
        <v>1376.98846</v>
      </c>
      <c r="I58" s="215"/>
      <c r="J58" s="215"/>
      <c r="K58" s="45"/>
      <c r="L58" s="45"/>
      <c r="M58" s="45"/>
      <c r="N58" s="45"/>
      <c r="O58" s="45"/>
    </row>
    <row r="59" spans="1:15" ht="9" customHeight="1" x14ac:dyDescent="0.15">
      <c r="A59" s="128" t="s">
        <v>136</v>
      </c>
      <c r="B59" s="185">
        <v>2018</v>
      </c>
      <c r="C59" s="116">
        <v>4186</v>
      </c>
      <c r="D59" s="116">
        <v>4369.9077899999993</v>
      </c>
      <c r="E59" s="116">
        <v>5023.8897700000016</v>
      </c>
      <c r="F59" s="116">
        <v>6380.089860000001</v>
      </c>
      <c r="G59" s="116">
        <v>7686.9268099999999</v>
      </c>
      <c r="H59" s="216">
        <v>6531.7652999999991</v>
      </c>
      <c r="I59" s="116">
        <v>6987.180080000001</v>
      </c>
      <c r="J59" s="116">
        <v>8442.9422599999998</v>
      </c>
      <c r="K59" s="44">
        <v>7892.0156999999981</v>
      </c>
      <c r="L59" s="44">
        <v>9218.198220000002</v>
      </c>
      <c r="M59" s="44">
        <v>8038.7320299999992</v>
      </c>
      <c r="N59" s="44">
        <v>8269.5445199999976</v>
      </c>
      <c r="O59" s="44">
        <f>SUM(C59:N59)</f>
        <v>83027.192339999994</v>
      </c>
    </row>
    <row r="60" spans="1:15" ht="7.35" customHeight="1" x14ac:dyDescent="0.2">
      <c r="A60" s="23"/>
      <c r="B60" s="11">
        <v>2019</v>
      </c>
      <c r="C60" s="215">
        <v>8864</v>
      </c>
      <c r="D60" s="215">
        <v>5766.6376699999992</v>
      </c>
      <c r="E60" s="215">
        <v>7974</v>
      </c>
      <c r="F60" s="215">
        <v>7272.0519900000008</v>
      </c>
      <c r="G60" s="215">
        <v>7424.0329900000015</v>
      </c>
      <c r="H60" s="216">
        <v>6580.0610000000015</v>
      </c>
      <c r="I60" s="215"/>
      <c r="J60" s="215"/>
      <c r="K60" s="45"/>
      <c r="L60" s="45"/>
      <c r="M60" s="45"/>
      <c r="N60" s="45"/>
      <c r="O60" s="45"/>
    </row>
    <row r="61" spans="1:15" ht="7.35" customHeight="1" x14ac:dyDescent="0.2">
      <c r="A61" s="127" t="s">
        <v>78</v>
      </c>
      <c r="B61" s="185"/>
      <c r="C61" s="116"/>
      <c r="D61" s="116"/>
      <c r="E61" s="116"/>
      <c r="F61" s="116"/>
      <c r="G61" s="116"/>
      <c r="H61" s="216"/>
      <c r="I61" s="116"/>
      <c r="J61" s="116"/>
      <c r="K61" s="44"/>
      <c r="L61" s="44"/>
      <c r="M61" s="44"/>
      <c r="N61" s="44"/>
      <c r="O61" s="44"/>
    </row>
    <row r="62" spans="1:15" ht="7.35" customHeight="1" x14ac:dyDescent="0.2">
      <c r="A62" s="23" t="s">
        <v>66</v>
      </c>
      <c r="B62" s="186">
        <v>2018</v>
      </c>
      <c r="C62" s="215">
        <v>6308</v>
      </c>
      <c r="D62" s="215">
        <v>5331.7255999999988</v>
      </c>
      <c r="E62" s="215">
        <v>3769.7195099999976</v>
      </c>
      <c r="F62" s="215">
        <v>5368.3697900000025</v>
      </c>
      <c r="G62" s="215">
        <v>10083.110619999998</v>
      </c>
      <c r="H62" s="216">
        <v>9177.8125799999962</v>
      </c>
      <c r="I62" s="215">
        <v>12781.988040000015</v>
      </c>
      <c r="J62" s="215">
        <v>15926.079220000001</v>
      </c>
      <c r="K62" s="45">
        <v>17668.471909999997</v>
      </c>
      <c r="L62" s="45">
        <v>11428.86464</v>
      </c>
      <c r="M62" s="45">
        <v>6563.4815599999956</v>
      </c>
      <c r="N62" s="45">
        <v>4684.9210399999993</v>
      </c>
      <c r="O62" s="45">
        <f>SUM(C62:N62)</f>
        <v>109092.54451000001</v>
      </c>
    </row>
    <row r="63" spans="1:15" ht="7.35" customHeight="1" x14ac:dyDescent="0.2">
      <c r="A63" s="25"/>
      <c r="B63" s="185">
        <v>2019</v>
      </c>
      <c r="C63" s="116">
        <v>7231.1482199999955</v>
      </c>
      <c r="D63" s="116">
        <v>7429.9467999999979</v>
      </c>
      <c r="E63" s="116">
        <v>6378.1885199999988</v>
      </c>
      <c r="F63" s="116">
        <v>5707.409859999997</v>
      </c>
      <c r="G63" s="116">
        <v>8317.2928800000009</v>
      </c>
      <c r="H63" s="216">
        <v>9554.3743300000006</v>
      </c>
      <c r="I63" s="116"/>
      <c r="J63" s="116"/>
      <c r="K63" s="44"/>
      <c r="L63" s="44"/>
      <c r="M63" s="44"/>
      <c r="N63" s="44"/>
      <c r="O63" s="44"/>
    </row>
    <row r="64" spans="1:15" ht="9" customHeight="1" x14ac:dyDescent="0.15">
      <c r="A64" s="40" t="s">
        <v>136</v>
      </c>
      <c r="B64" s="186">
        <v>2018</v>
      </c>
      <c r="C64" s="215">
        <v>16241</v>
      </c>
      <c r="D64" s="215">
        <v>14825.266889999997</v>
      </c>
      <c r="E64" s="215">
        <v>13666.286229999996</v>
      </c>
      <c r="F64" s="215">
        <v>16260.940769999999</v>
      </c>
      <c r="G64" s="215">
        <v>20167.934410000013</v>
      </c>
      <c r="H64" s="216">
        <v>22061.882289999994</v>
      </c>
      <c r="I64" s="215">
        <v>26137.98380999998</v>
      </c>
      <c r="J64" s="215">
        <v>25594.390989999993</v>
      </c>
      <c r="K64" s="45">
        <v>24726.816199999997</v>
      </c>
      <c r="L64" s="45">
        <v>22033.971980000013</v>
      </c>
      <c r="M64" s="45">
        <v>17033.976210000001</v>
      </c>
      <c r="N64" s="45">
        <v>16208.363689999998</v>
      </c>
      <c r="O64" s="45">
        <f>SUM(C64:N64)</f>
        <v>234958.81346999996</v>
      </c>
    </row>
    <row r="65" spans="1:21" ht="7.35" customHeight="1" x14ac:dyDescent="0.2">
      <c r="A65" s="31"/>
      <c r="B65" s="185">
        <v>2019</v>
      </c>
      <c r="C65" s="116">
        <v>19013.102580000002</v>
      </c>
      <c r="D65" s="116">
        <v>19038.249569999996</v>
      </c>
      <c r="E65" s="116">
        <v>18657.683139999997</v>
      </c>
      <c r="F65" s="116">
        <v>17328.308370000006</v>
      </c>
      <c r="G65" s="116">
        <v>18451.572829999997</v>
      </c>
      <c r="H65" s="216">
        <v>21450.816409999999</v>
      </c>
      <c r="I65" s="116"/>
      <c r="J65" s="116"/>
      <c r="K65" s="44"/>
      <c r="L65" s="44"/>
      <c r="M65" s="44"/>
      <c r="N65" s="44"/>
      <c r="O65" s="44"/>
    </row>
    <row r="66" spans="1:21" ht="7.35" customHeight="1" x14ac:dyDescent="0.2">
      <c r="A66" s="24" t="s">
        <v>69</v>
      </c>
      <c r="B66" s="186"/>
      <c r="C66" s="215"/>
      <c r="D66" s="215"/>
      <c r="E66" s="215"/>
      <c r="F66" s="215"/>
      <c r="G66" s="215"/>
      <c r="H66" s="216"/>
      <c r="I66" s="215"/>
      <c r="J66" s="215"/>
      <c r="K66" s="45"/>
      <c r="L66" s="45"/>
      <c r="M66" s="45"/>
      <c r="N66" s="45"/>
      <c r="O66" s="45"/>
    </row>
    <row r="67" spans="1:21" ht="7.35" customHeight="1" x14ac:dyDescent="0.2">
      <c r="A67" s="25" t="s">
        <v>79</v>
      </c>
      <c r="B67" s="185"/>
      <c r="C67" s="116"/>
      <c r="D67" s="116"/>
      <c r="E67" s="116"/>
      <c r="F67" s="116"/>
      <c r="G67" s="116"/>
      <c r="H67" s="216"/>
      <c r="I67" s="116"/>
      <c r="J67" s="116"/>
      <c r="K67" s="44"/>
      <c r="L67" s="44"/>
      <c r="M67" s="44"/>
      <c r="N67" s="44"/>
      <c r="O67" s="44"/>
    </row>
    <row r="68" spans="1:21" ht="7.35" customHeight="1" x14ac:dyDescent="0.2">
      <c r="A68" s="23" t="s">
        <v>66</v>
      </c>
      <c r="B68" s="186">
        <v>2018</v>
      </c>
      <c r="C68" s="215">
        <v>1</v>
      </c>
      <c r="D68" s="215">
        <v>0</v>
      </c>
      <c r="E68" s="215">
        <v>0</v>
      </c>
      <c r="F68" s="215">
        <v>4.7E-2</v>
      </c>
      <c r="G68" s="215">
        <v>787.23490000000004</v>
      </c>
      <c r="H68" s="216">
        <v>2960.62</v>
      </c>
      <c r="I68" s="215">
        <v>2108.5632000000001</v>
      </c>
      <c r="J68" s="215">
        <v>2259.0001000000002</v>
      </c>
      <c r="K68" s="45">
        <v>1545.5664999999999</v>
      </c>
      <c r="L68" s="45">
        <v>4.0899999999999999E-2</v>
      </c>
      <c r="M68" s="45">
        <v>0</v>
      </c>
      <c r="N68" s="45">
        <v>0</v>
      </c>
      <c r="O68" s="45">
        <f>SUM(C68:N68)</f>
        <v>9662.0725999999995</v>
      </c>
    </row>
    <row r="69" spans="1:21" ht="7.35" customHeight="1" x14ac:dyDescent="0.2">
      <c r="A69" s="25"/>
      <c r="B69" s="185">
        <v>2019</v>
      </c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216">
        <v>2744.9630999999999</v>
      </c>
      <c r="I69" s="116"/>
      <c r="J69" s="116"/>
      <c r="K69" s="44"/>
      <c r="L69" s="44"/>
      <c r="M69" s="44"/>
      <c r="N69" s="44"/>
      <c r="O69" s="44"/>
    </row>
    <row r="70" spans="1:21" ht="9" customHeight="1" x14ac:dyDescent="0.15">
      <c r="A70" s="40" t="s">
        <v>136</v>
      </c>
      <c r="B70" s="186">
        <v>2018</v>
      </c>
      <c r="C70" s="215">
        <v>1</v>
      </c>
      <c r="D70" s="215">
        <v>0</v>
      </c>
      <c r="E70" s="215">
        <v>0</v>
      </c>
      <c r="F70" s="215">
        <v>2.3699999999999999E-2</v>
      </c>
      <c r="G70" s="215">
        <v>1068.79207</v>
      </c>
      <c r="H70" s="216">
        <v>5879.4501300000002</v>
      </c>
      <c r="I70" s="215">
        <v>6466.4964400000008</v>
      </c>
      <c r="J70" s="215">
        <v>5239.5239800000008</v>
      </c>
      <c r="K70" s="45">
        <v>3171.8606500000001</v>
      </c>
      <c r="L70" s="45">
        <v>0.1636</v>
      </c>
      <c r="M70" s="45">
        <v>0</v>
      </c>
      <c r="N70" s="45">
        <v>0</v>
      </c>
      <c r="O70" s="45">
        <f>SUM(C70:N70)</f>
        <v>21827.310570000001</v>
      </c>
    </row>
    <row r="71" spans="1:21" ht="7.35" customHeight="1" x14ac:dyDescent="0.2">
      <c r="A71" s="25"/>
      <c r="B71" s="185">
        <v>2019</v>
      </c>
      <c r="C71" s="116">
        <v>0</v>
      </c>
      <c r="D71" s="116">
        <v>0</v>
      </c>
      <c r="E71" s="116">
        <v>0</v>
      </c>
      <c r="F71" s="116">
        <v>0</v>
      </c>
      <c r="G71" s="116">
        <v>0</v>
      </c>
      <c r="H71" s="216">
        <v>5342.4602800000002</v>
      </c>
      <c r="I71" s="116"/>
      <c r="J71" s="116"/>
      <c r="K71" s="44"/>
      <c r="L71" s="44"/>
      <c r="M71" s="44"/>
      <c r="N71" s="44"/>
      <c r="O71" s="44"/>
    </row>
    <row r="72" spans="1:21" ht="7.35" customHeight="1" x14ac:dyDescent="0.2">
      <c r="A72" s="130" t="s">
        <v>125</v>
      </c>
      <c r="B72" s="186"/>
      <c r="C72" s="215"/>
      <c r="D72" s="215"/>
      <c r="E72" s="215"/>
      <c r="F72" s="215"/>
      <c r="G72" s="215"/>
      <c r="H72" s="216"/>
      <c r="I72" s="215"/>
      <c r="J72" s="215"/>
      <c r="K72" s="45"/>
      <c r="L72" s="45"/>
      <c r="M72" s="45"/>
      <c r="N72" s="45"/>
      <c r="O72" s="45"/>
    </row>
    <row r="73" spans="1:21" ht="7.35" customHeight="1" x14ac:dyDescent="0.2">
      <c r="A73" s="25" t="s">
        <v>66</v>
      </c>
      <c r="B73" s="187">
        <v>2018</v>
      </c>
      <c r="C73" s="217">
        <v>350</v>
      </c>
      <c r="D73" s="217">
        <v>286.07339000000002</v>
      </c>
      <c r="E73" s="217">
        <v>256.6033000999999</v>
      </c>
      <c r="F73" s="217">
        <v>269.29896000000002</v>
      </c>
      <c r="G73" s="217">
        <v>1043.2919200000001</v>
      </c>
      <c r="H73" s="216">
        <v>2177.4763230000003</v>
      </c>
      <c r="I73" s="217">
        <v>2796.6685070000003</v>
      </c>
      <c r="J73" s="217">
        <v>2497.425369999999</v>
      </c>
      <c r="K73" s="89">
        <v>1057.2445349999998</v>
      </c>
      <c r="L73" s="89">
        <v>531.52559999999994</v>
      </c>
      <c r="M73" s="89">
        <v>279.80407460000004</v>
      </c>
      <c r="N73" s="89">
        <v>288.28675199999998</v>
      </c>
      <c r="O73" s="44">
        <f>SUM(C73:N73)</f>
        <v>11833.698731699998</v>
      </c>
    </row>
    <row r="74" spans="1:21" ht="7.35" customHeight="1" x14ac:dyDescent="0.2">
      <c r="A74" s="23"/>
      <c r="B74" s="11">
        <v>2019</v>
      </c>
      <c r="C74" s="215">
        <v>467</v>
      </c>
      <c r="D74" s="215">
        <v>187.15855000000005</v>
      </c>
      <c r="E74" s="215">
        <v>538.73898999999994</v>
      </c>
      <c r="F74" s="215">
        <v>325.92879600000003</v>
      </c>
      <c r="G74" s="215">
        <v>513.68993999999998</v>
      </c>
      <c r="H74" s="216">
        <v>539.48054040000011</v>
      </c>
      <c r="I74" s="215"/>
      <c r="J74" s="215"/>
      <c r="K74" s="45"/>
      <c r="L74" s="45"/>
      <c r="M74" s="45"/>
      <c r="N74" s="45"/>
      <c r="O74" s="45"/>
    </row>
    <row r="75" spans="1:21" ht="9" customHeight="1" x14ac:dyDescent="0.15">
      <c r="A75" s="128" t="s">
        <v>136</v>
      </c>
      <c r="B75" s="187">
        <v>2018</v>
      </c>
      <c r="C75" s="217">
        <v>1797</v>
      </c>
      <c r="D75" s="217">
        <v>1479.1662000000001</v>
      </c>
      <c r="E75" s="217">
        <v>1784.1563599999999</v>
      </c>
      <c r="F75" s="217">
        <v>1913.4343699999997</v>
      </c>
      <c r="G75" s="217">
        <v>3942.4760200000001</v>
      </c>
      <c r="H75" s="216">
        <v>5675.7820999999994</v>
      </c>
      <c r="I75" s="217">
        <v>6263.5699200000008</v>
      </c>
      <c r="J75" s="217">
        <v>5837.68822</v>
      </c>
      <c r="K75" s="89">
        <v>3107.20183</v>
      </c>
      <c r="L75" s="89">
        <v>2209.3770100000002</v>
      </c>
      <c r="M75" s="89">
        <v>1775.5365299999999</v>
      </c>
      <c r="N75" s="89">
        <v>2179.3728200000005</v>
      </c>
      <c r="O75" s="44">
        <f>SUM(C75:N75)</f>
        <v>37964.761380000011</v>
      </c>
    </row>
    <row r="76" spans="1:21" ht="7.35" customHeight="1" x14ac:dyDescent="0.2">
      <c r="A76" s="24"/>
      <c r="B76" s="11">
        <v>2019</v>
      </c>
      <c r="C76" s="215">
        <v>2670</v>
      </c>
      <c r="D76" s="215">
        <v>1127.3947500000002</v>
      </c>
      <c r="E76" s="215">
        <v>3381.2246100000002</v>
      </c>
      <c r="F76" s="215">
        <v>2284.7966099999999</v>
      </c>
      <c r="G76" s="215">
        <v>3237.6943400000009</v>
      </c>
      <c r="H76" s="216">
        <v>2824.9827300000006</v>
      </c>
      <c r="I76" s="215"/>
      <c r="J76" s="215"/>
      <c r="K76" s="45"/>
      <c r="L76" s="45"/>
      <c r="M76" s="45"/>
      <c r="N76" s="45"/>
      <c r="O76" s="45"/>
    </row>
    <row r="77" spans="1:21" ht="7.35" customHeight="1" x14ac:dyDescent="0.2">
      <c r="A77" s="31" t="s">
        <v>69</v>
      </c>
      <c r="B77" s="185"/>
      <c r="C77" s="116"/>
      <c r="D77" s="116"/>
      <c r="E77" s="116"/>
      <c r="F77" s="116"/>
      <c r="G77" s="116"/>
      <c r="H77" s="216"/>
      <c r="I77" s="116"/>
      <c r="J77" s="116"/>
      <c r="K77" s="44"/>
      <c r="L77" s="44"/>
      <c r="M77" s="44"/>
      <c r="N77" s="44"/>
      <c r="O77" s="44"/>
    </row>
    <row r="78" spans="1:21" ht="7.35" customHeight="1" x14ac:dyDescent="0.2">
      <c r="A78" s="23" t="s">
        <v>80</v>
      </c>
      <c r="B78" s="186"/>
      <c r="C78" s="215"/>
      <c r="D78" s="215"/>
      <c r="E78" s="215"/>
      <c r="F78" s="215"/>
      <c r="G78" s="215"/>
      <c r="H78" s="216"/>
      <c r="I78" s="215"/>
      <c r="J78" s="215"/>
      <c r="K78" s="45"/>
      <c r="L78" s="45"/>
      <c r="M78" s="45"/>
      <c r="N78" s="45"/>
      <c r="O78" s="45"/>
    </row>
    <row r="79" spans="1:21" ht="7.35" customHeight="1" x14ac:dyDescent="0.2">
      <c r="A79" s="25" t="s">
        <v>66</v>
      </c>
      <c r="B79" s="187">
        <v>2018</v>
      </c>
      <c r="C79" s="217">
        <v>11</v>
      </c>
      <c r="D79" s="217">
        <v>7.0711500000000003</v>
      </c>
      <c r="E79" s="217">
        <v>3.7267499999999996</v>
      </c>
      <c r="F79" s="217">
        <v>6.0981000000000005</v>
      </c>
      <c r="G79" s="217">
        <v>571.97924999999998</v>
      </c>
      <c r="H79" s="216">
        <v>1650.2282500000003</v>
      </c>
      <c r="I79" s="217">
        <v>2307.7879500000004</v>
      </c>
      <c r="J79" s="217">
        <v>1928.0233500000002</v>
      </c>
      <c r="K79" s="89">
        <v>616.80270000000007</v>
      </c>
      <c r="L79" s="89">
        <v>198.00139999999999</v>
      </c>
      <c r="M79" s="89">
        <v>32.902999999999999</v>
      </c>
      <c r="N79" s="89">
        <v>1.4201999999999999</v>
      </c>
      <c r="O79" s="44">
        <f>SUM(C79:N79)</f>
        <v>7335.0421000000015</v>
      </c>
      <c r="P79" s="24"/>
      <c r="Q79" s="24"/>
      <c r="R79" s="24"/>
      <c r="S79" s="24"/>
      <c r="T79" s="24"/>
      <c r="U79" s="24"/>
    </row>
    <row r="80" spans="1:21" ht="7.35" customHeight="1" x14ac:dyDescent="0.2">
      <c r="A80" s="23"/>
      <c r="B80" s="11">
        <v>2019</v>
      </c>
      <c r="C80" s="215">
        <v>3</v>
      </c>
      <c r="D80" s="215">
        <v>0.83080000000000009</v>
      </c>
      <c r="E80" s="215">
        <v>12.523</v>
      </c>
      <c r="F80" s="215">
        <v>4</v>
      </c>
      <c r="G80" s="215">
        <v>19.748199999999997</v>
      </c>
      <c r="H80" s="216">
        <v>57.669299999999986</v>
      </c>
      <c r="I80" s="215"/>
      <c r="J80" s="215"/>
      <c r="K80" s="45"/>
      <c r="L80" s="45"/>
      <c r="M80" s="45"/>
      <c r="N80" s="45"/>
      <c r="O80" s="45"/>
    </row>
    <row r="81" spans="1:15" ht="9" customHeight="1" x14ac:dyDescent="0.15">
      <c r="A81" s="128" t="s">
        <v>136</v>
      </c>
      <c r="B81" s="187">
        <v>2018</v>
      </c>
      <c r="C81" s="217">
        <v>55</v>
      </c>
      <c r="D81" s="217">
        <v>44.458280000000002</v>
      </c>
      <c r="E81" s="217">
        <v>24.6905</v>
      </c>
      <c r="F81" s="217">
        <v>41.955689999999997</v>
      </c>
      <c r="G81" s="217">
        <v>1456.0144399999999</v>
      </c>
      <c r="H81" s="216">
        <v>3294.3466100000001</v>
      </c>
      <c r="I81" s="217">
        <v>3654.0020799999998</v>
      </c>
      <c r="J81" s="217">
        <v>2588.2657299999996</v>
      </c>
      <c r="K81" s="89">
        <v>810.88526999999988</v>
      </c>
      <c r="L81" s="89">
        <v>278.83879999999999</v>
      </c>
      <c r="M81" s="89">
        <v>53.258949999999999</v>
      </c>
      <c r="N81" s="89">
        <v>6.1500199999999996</v>
      </c>
      <c r="O81" s="44">
        <f>SUM(C81:N81)</f>
        <v>12307.866369999998</v>
      </c>
    </row>
    <row r="82" spans="1:15" ht="7.15" customHeight="1" x14ac:dyDescent="0.2">
      <c r="A82" s="23"/>
      <c r="B82" s="11">
        <v>2019</v>
      </c>
      <c r="C82" s="215">
        <v>13</v>
      </c>
      <c r="D82" s="215">
        <v>5.8252499999999996</v>
      </c>
      <c r="E82" s="215">
        <v>60.489420000000003</v>
      </c>
      <c r="F82" s="215">
        <v>19</v>
      </c>
      <c r="G82" s="215">
        <v>60.456929999999993</v>
      </c>
      <c r="H82" s="216">
        <v>78.089549999999988</v>
      </c>
      <c r="I82" s="215"/>
      <c r="J82" s="215"/>
      <c r="K82" s="45"/>
      <c r="L82" s="45"/>
      <c r="M82" s="45"/>
      <c r="N82" s="45"/>
      <c r="O82" s="45"/>
    </row>
    <row r="83" spans="1:15" ht="7.15" customHeight="1" x14ac:dyDescent="0.2">
      <c r="A83" s="131" t="s">
        <v>126</v>
      </c>
      <c r="B83" s="185"/>
      <c r="C83" s="116"/>
      <c r="D83" s="116"/>
      <c r="E83" s="116"/>
      <c r="F83" s="116"/>
      <c r="G83" s="116"/>
      <c r="H83" s="216"/>
      <c r="I83" s="116"/>
      <c r="J83" s="116"/>
      <c r="K83" s="44"/>
      <c r="L83" s="44"/>
      <c r="M83" s="44"/>
      <c r="N83" s="44"/>
      <c r="O83" s="44"/>
    </row>
    <row r="84" spans="1:15" ht="7.15" customHeight="1" x14ac:dyDescent="0.2">
      <c r="A84" s="23" t="s">
        <v>66</v>
      </c>
      <c r="B84" s="186">
        <v>2018</v>
      </c>
      <c r="C84" s="215">
        <v>193</v>
      </c>
      <c r="D84" s="215">
        <v>202.78289999999998</v>
      </c>
      <c r="E84" s="215">
        <v>245.62779999999998</v>
      </c>
      <c r="F84" s="215">
        <v>547.20819999999992</v>
      </c>
      <c r="G84" s="215">
        <v>861.83330000000001</v>
      </c>
      <c r="H84" s="216">
        <v>868.83550000000002</v>
      </c>
      <c r="I84" s="215">
        <v>755.06280000000004</v>
      </c>
      <c r="J84" s="215">
        <v>845.06119999999999</v>
      </c>
      <c r="K84" s="45">
        <v>1115.7807</v>
      </c>
      <c r="L84" s="45">
        <v>1099.3746000000001</v>
      </c>
      <c r="M84" s="45">
        <v>502.8956</v>
      </c>
      <c r="N84" s="45">
        <v>280.43489999999997</v>
      </c>
      <c r="O84" s="45">
        <v>7517.4487000000008</v>
      </c>
    </row>
    <row r="85" spans="1:15" ht="7.15" customHeight="1" x14ac:dyDescent="0.2">
      <c r="A85" s="25"/>
      <c r="B85" s="13">
        <v>2019</v>
      </c>
      <c r="C85" s="116">
        <v>245</v>
      </c>
      <c r="D85" s="116">
        <v>191.7944</v>
      </c>
      <c r="E85" s="116">
        <v>279</v>
      </c>
      <c r="F85" s="116">
        <v>616.64319999999998</v>
      </c>
      <c r="G85" s="116">
        <v>1275</v>
      </c>
      <c r="H85" s="216">
        <v>1620.0735500000001</v>
      </c>
      <c r="I85" s="116"/>
      <c r="J85" s="116"/>
      <c r="K85" s="44"/>
      <c r="L85" s="44"/>
      <c r="M85" s="44"/>
      <c r="N85" s="44"/>
      <c r="O85" s="44"/>
    </row>
    <row r="86" spans="1:15" ht="9" customHeight="1" x14ac:dyDescent="0.15">
      <c r="A86" s="40" t="s">
        <v>136</v>
      </c>
      <c r="B86" s="186">
        <v>2018</v>
      </c>
      <c r="C86" s="215">
        <v>708</v>
      </c>
      <c r="D86" s="215">
        <v>694.42486999999994</v>
      </c>
      <c r="E86" s="215">
        <v>1059.3478700000001</v>
      </c>
      <c r="F86" s="215">
        <v>1737.0609099999999</v>
      </c>
      <c r="G86" s="215">
        <v>2597.37192</v>
      </c>
      <c r="H86" s="216">
        <v>2374.6092999999996</v>
      </c>
      <c r="I86" s="215">
        <v>1933.2554700000001</v>
      </c>
      <c r="J86" s="215">
        <v>1720.9154099999998</v>
      </c>
      <c r="K86" s="45">
        <v>1957.1921599999998</v>
      </c>
      <c r="L86" s="45">
        <v>1941.75875</v>
      </c>
      <c r="M86" s="45">
        <v>1201.15155</v>
      </c>
      <c r="N86" s="45">
        <v>866.38644999999997</v>
      </c>
      <c r="O86" s="45">
        <f>SUM(C86:N86)</f>
        <v>18791.47466</v>
      </c>
    </row>
    <row r="87" spans="1:15" ht="7.15" customHeight="1" x14ac:dyDescent="0.2">
      <c r="A87" s="31"/>
      <c r="B87" s="13">
        <v>2019</v>
      </c>
      <c r="C87" s="116">
        <v>803</v>
      </c>
      <c r="D87" s="116">
        <v>634.83706000000006</v>
      </c>
      <c r="E87" s="116">
        <v>911.17984000000001</v>
      </c>
      <c r="F87" s="116">
        <v>1980.1951000000001</v>
      </c>
      <c r="G87" s="116">
        <v>3528.8297900000002</v>
      </c>
      <c r="H87" s="216">
        <v>4237.7692699999998</v>
      </c>
      <c r="I87" s="116"/>
      <c r="J87" s="116"/>
      <c r="K87" s="44"/>
      <c r="L87" s="44"/>
      <c r="M87" s="44"/>
      <c r="N87" s="44"/>
      <c r="O87" s="44"/>
    </row>
    <row r="88" spans="1:15" ht="7.15" customHeight="1" x14ac:dyDescent="0.2">
      <c r="A88" s="24" t="s">
        <v>69</v>
      </c>
      <c r="B88" s="186"/>
      <c r="C88" s="215"/>
      <c r="D88" s="215"/>
      <c r="E88" s="215"/>
      <c r="F88" s="215"/>
      <c r="G88" s="215"/>
      <c r="H88" s="216"/>
      <c r="I88" s="215"/>
      <c r="J88" s="215"/>
      <c r="K88" s="45"/>
      <c r="L88" s="45"/>
      <c r="M88" s="45"/>
      <c r="N88" s="45"/>
      <c r="O88" s="45"/>
    </row>
    <row r="89" spans="1:15" ht="7.15" customHeight="1" x14ac:dyDescent="0.2">
      <c r="A89" s="25" t="s">
        <v>81</v>
      </c>
      <c r="B89" s="185"/>
      <c r="C89" s="116"/>
      <c r="D89" s="116"/>
      <c r="E89" s="116"/>
      <c r="F89" s="116"/>
      <c r="G89" s="116"/>
      <c r="H89" s="216"/>
      <c r="I89" s="116"/>
      <c r="J89" s="116"/>
      <c r="K89" s="44"/>
      <c r="L89" s="44"/>
      <c r="M89" s="44"/>
      <c r="N89" s="44"/>
      <c r="O89" s="44"/>
    </row>
    <row r="90" spans="1:15" ht="7.15" customHeight="1" x14ac:dyDescent="0.2">
      <c r="A90" s="23" t="s">
        <v>66</v>
      </c>
      <c r="B90" s="186">
        <v>2018</v>
      </c>
      <c r="C90" s="215">
        <v>146</v>
      </c>
      <c r="D90" s="215">
        <v>155.93690000000004</v>
      </c>
      <c r="E90" s="215">
        <v>119.3323</v>
      </c>
      <c r="F90" s="215">
        <v>111.0869</v>
      </c>
      <c r="G90" s="215">
        <v>204.738</v>
      </c>
      <c r="H90" s="216">
        <v>235.02979999999999</v>
      </c>
      <c r="I90" s="215">
        <v>228.19110000000001</v>
      </c>
      <c r="J90" s="215">
        <v>232.78779999999998</v>
      </c>
      <c r="K90" s="45">
        <v>189.3998</v>
      </c>
      <c r="L90" s="45">
        <v>213.24850000000001</v>
      </c>
      <c r="M90" s="45">
        <v>169.47529999999998</v>
      </c>
      <c r="N90" s="45">
        <v>194.2884</v>
      </c>
      <c r="O90" s="45">
        <v>2198.7586000000001</v>
      </c>
    </row>
    <row r="91" spans="1:15" ht="7.15" customHeight="1" x14ac:dyDescent="0.2">
      <c r="A91" s="25"/>
      <c r="B91" s="13">
        <v>2019</v>
      </c>
      <c r="C91" s="116">
        <v>190</v>
      </c>
      <c r="D91" s="116">
        <v>166.50720000000001</v>
      </c>
      <c r="E91" s="116">
        <v>211.56539999999998</v>
      </c>
      <c r="F91" s="116">
        <v>144.8116</v>
      </c>
      <c r="G91" s="116">
        <v>168</v>
      </c>
      <c r="H91" s="216">
        <v>208.23699999999999</v>
      </c>
      <c r="I91" s="116"/>
      <c r="J91" s="116"/>
      <c r="K91" s="44"/>
      <c r="L91" s="44"/>
      <c r="M91" s="44"/>
      <c r="N91" s="44"/>
      <c r="O91" s="44"/>
    </row>
    <row r="92" spans="1:15" ht="9" customHeight="1" x14ac:dyDescent="0.15">
      <c r="A92" s="40" t="s">
        <v>136</v>
      </c>
      <c r="B92" s="186">
        <v>2018</v>
      </c>
      <c r="C92" s="215">
        <v>600</v>
      </c>
      <c r="D92" s="215">
        <v>560.47591</v>
      </c>
      <c r="E92" s="215">
        <v>493.22126000000003</v>
      </c>
      <c r="F92" s="215">
        <v>461.23160999999999</v>
      </c>
      <c r="G92" s="215">
        <v>766.13598000000002</v>
      </c>
      <c r="H92" s="216">
        <v>837.01595999999995</v>
      </c>
      <c r="I92" s="215">
        <v>827.64427999999998</v>
      </c>
      <c r="J92" s="215">
        <v>833.62618999999995</v>
      </c>
      <c r="K92" s="45">
        <v>673.08582999999999</v>
      </c>
      <c r="L92" s="45">
        <v>753.46974</v>
      </c>
      <c r="M92" s="45">
        <v>694.04300000000001</v>
      </c>
      <c r="N92" s="45">
        <v>691.65041000000008</v>
      </c>
      <c r="O92" s="45">
        <v>8191.1418900000008</v>
      </c>
    </row>
    <row r="93" spans="1:15" ht="7.15" customHeight="1" x14ac:dyDescent="0.2">
      <c r="A93" s="25"/>
      <c r="B93" s="13">
        <v>2019</v>
      </c>
      <c r="C93" s="116">
        <v>705</v>
      </c>
      <c r="D93" s="116">
        <v>562.12121000000002</v>
      </c>
      <c r="E93" s="116">
        <v>721.44290999999998</v>
      </c>
      <c r="F93" s="116">
        <v>491.71917999999999</v>
      </c>
      <c r="G93" s="116">
        <v>565.56511999999998</v>
      </c>
      <c r="H93" s="216">
        <v>703.32173</v>
      </c>
      <c r="I93" s="116"/>
      <c r="J93" s="116"/>
      <c r="K93" s="44"/>
      <c r="L93" s="44"/>
      <c r="M93" s="44"/>
      <c r="N93" s="44"/>
      <c r="O93" s="44"/>
    </row>
    <row r="94" spans="1:15" ht="7.15" customHeight="1" x14ac:dyDescent="0.2">
      <c r="A94" s="23" t="s">
        <v>80</v>
      </c>
      <c r="B94" s="186"/>
      <c r="C94" s="215"/>
      <c r="D94" s="215"/>
      <c r="E94" s="215"/>
      <c r="F94" s="215"/>
      <c r="G94" s="215"/>
      <c r="H94" s="216"/>
      <c r="I94" s="215"/>
      <c r="J94" s="215"/>
      <c r="K94" s="45"/>
      <c r="L94" s="45"/>
      <c r="M94" s="45"/>
      <c r="N94" s="45"/>
      <c r="O94" s="45"/>
    </row>
    <row r="95" spans="1:15" ht="7.15" customHeight="1" x14ac:dyDescent="0.2">
      <c r="A95" s="25" t="s">
        <v>66</v>
      </c>
      <c r="B95" s="185">
        <v>2018</v>
      </c>
      <c r="C95" s="116">
        <v>1</v>
      </c>
      <c r="D95" s="116">
        <v>1.9998</v>
      </c>
      <c r="E95" s="116">
        <v>93.391400000000004</v>
      </c>
      <c r="F95" s="116">
        <v>395.48930000000001</v>
      </c>
      <c r="G95" s="116">
        <v>602.76880000000006</v>
      </c>
      <c r="H95" s="216">
        <v>549.19369999999992</v>
      </c>
      <c r="I95" s="116">
        <v>445.41359999999997</v>
      </c>
      <c r="J95" s="116">
        <v>545.81449999999995</v>
      </c>
      <c r="K95" s="44">
        <v>868.68849999999998</v>
      </c>
      <c r="L95" s="44">
        <v>840.78509999999994</v>
      </c>
      <c r="M95" s="44">
        <v>291.23109999999997</v>
      </c>
      <c r="N95" s="44">
        <v>47.796099999999996</v>
      </c>
      <c r="O95" s="44">
        <f>SUM(C95:N95)</f>
        <v>4683.571899999999</v>
      </c>
    </row>
    <row r="96" spans="1:15" ht="7.15" customHeight="1" x14ac:dyDescent="0.2">
      <c r="A96" s="23"/>
      <c r="B96" s="11">
        <v>2019</v>
      </c>
      <c r="C96" s="215">
        <v>2</v>
      </c>
      <c r="D96" s="215">
        <v>2.028</v>
      </c>
      <c r="E96" s="215">
        <v>6.9510999999999994</v>
      </c>
      <c r="F96" s="215">
        <v>427.11990000000003</v>
      </c>
      <c r="G96" s="215">
        <v>1038</v>
      </c>
      <c r="H96" s="216">
        <v>1333.8334</v>
      </c>
      <c r="I96" s="215"/>
      <c r="J96" s="215"/>
      <c r="K96" s="45"/>
      <c r="L96" s="45"/>
      <c r="M96" s="45"/>
      <c r="N96" s="45"/>
      <c r="O96" s="45"/>
    </row>
    <row r="97" spans="1:15" ht="9" customHeight="1" x14ac:dyDescent="0.15">
      <c r="A97" s="128" t="s">
        <v>136</v>
      </c>
      <c r="B97" s="185">
        <v>2018</v>
      </c>
      <c r="C97" s="116">
        <v>5</v>
      </c>
      <c r="D97" s="116">
        <v>22.093589999999999</v>
      </c>
      <c r="E97" s="116">
        <v>486.70474000000002</v>
      </c>
      <c r="F97" s="116">
        <v>1173.15759</v>
      </c>
      <c r="G97" s="116">
        <v>1656.0123500000002</v>
      </c>
      <c r="H97" s="216">
        <v>1264.29575</v>
      </c>
      <c r="I97" s="116">
        <v>850.11428000000001</v>
      </c>
      <c r="J97" s="116">
        <v>708.23029000000008</v>
      </c>
      <c r="K97" s="44">
        <v>1167.6025400000001</v>
      </c>
      <c r="L97" s="44">
        <v>1081.41435</v>
      </c>
      <c r="M97" s="44">
        <v>374.78717</v>
      </c>
      <c r="N97" s="44">
        <v>59.414430000000003</v>
      </c>
      <c r="O97" s="44">
        <f>SUM(C97:N97)</f>
        <v>8848.8270800000009</v>
      </c>
    </row>
    <row r="98" spans="1:15" ht="7.35" customHeight="1" x14ac:dyDescent="0.2">
      <c r="A98" s="23"/>
      <c r="B98" s="11">
        <v>2019</v>
      </c>
      <c r="C98" s="215">
        <v>4</v>
      </c>
      <c r="D98" s="215">
        <v>8.2323100000000018</v>
      </c>
      <c r="E98" s="215">
        <v>56.26728</v>
      </c>
      <c r="F98" s="215">
        <v>1376.4409800000001</v>
      </c>
      <c r="G98" s="215">
        <v>2782.8531800000001</v>
      </c>
      <c r="H98" s="216">
        <v>3322.5599700000002</v>
      </c>
      <c r="I98" s="215"/>
      <c r="J98" s="215"/>
      <c r="K98" s="45"/>
      <c r="L98" s="45"/>
      <c r="M98" s="45"/>
      <c r="N98" s="45"/>
      <c r="O98" s="45"/>
    </row>
    <row r="99" spans="1:15" ht="4.1500000000000004" customHeight="1" thickBot="1" x14ac:dyDescent="0.25">
      <c r="A99" s="15"/>
      <c r="B99" s="15"/>
      <c r="C99" s="197"/>
      <c r="D99" s="197"/>
      <c r="E99" s="197"/>
      <c r="F99" s="197"/>
      <c r="G99" s="197"/>
      <c r="H99" s="46"/>
      <c r="I99" s="46"/>
      <c r="J99" s="46"/>
      <c r="K99" s="46"/>
      <c r="L99" s="46"/>
      <c r="M99" s="46"/>
      <c r="N99" s="46"/>
      <c r="O99" s="46"/>
    </row>
    <row r="100" spans="1:15" ht="9" customHeight="1" thickTop="1" x14ac:dyDescent="0.2">
      <c r="A100" s="2" t="s">
        <v>137</v>
      </c>
      <c r="G100" s="29"/>
      <c r="H100" s="29"/>
      <c r="I100" s="29"/>
    </row>
    <row r="101" spans="1:15" ht="9" customHeight="1" x14ac:dyDescent="0.2"/>
    <row r="102" spans="1:15" ht="9" customHeight="1" x14ac:dyDescent="0.2"/>
    <row r="103" spans="1:15" ht="9" customHeight="1" x14ac:dyDescent="0.2"/>
    <row r="104" spans="1:15" ht="9" customHeight="1" x14ac:dyDescent="0.2">
      <c r="F104" s="9"/>
      <c r="K104" s="24"/>
      <c r="L104" s="9"/>
      <c r="M104" s="24"/>
      <c r="O104" s="9"/>
    </row>
    <row r="105" spans="1:15" ht="9" customHeight="1" x14ac:dyDescent="0.2"/>
    <row r="106" spans="1:15" ht="9" customHeight="1" x14ac:dyDescent="0.2"/>
    <row r="107" spans="1:15" ht="9" customHeight="1" x14ac:dyDescent="0.2"/>
    <row r="108" spans="1:15" ht="9" customHeight="1" x14ac:dyDescent="0.2"/>
    <row r="109" spans="1:15" ht="9" customHeight="1" x14ac:dyDescent="0.2"/>
    <row r="110" spans="1:15" ht="9" customHeight="1" x14ac:dyDescent="0.2"/>
    <row r="111" spans="1:15" ht="9" customHeight="1" x14ac:dyDescent="0.2"/>
    <row r="112" spans="1:15" ht="9" customHeight="1" x14ac:dyDescent="0.2"/>
    <row r="113" spans="1:15" ht="9" customHeight="1" x14ac:dyDescent="0.2"/>
    <row r="114" spans="1:15" ht="9" customHeight="1" x14ac:dyDescent="0.2"/>
    <row r="115" spans="1:15" ht="9" customHeight="1" x14ac:dyDescent="0.2"/>
    <row r="116" spans="1:15" ht="9" customHeight="1" x14ac:dyDescent="0.2"/>
    <row r="117" spans="1:15" ht="9" customHeight="1" x14ac:dyDescent="0.2"/>
    <row r="118" spans="1:15" ht="9" customHeight="1" x14ac:dyDescent="0.2"/>
    <row r="119" spans="1:15" ht="9" customHeight="1" x14ac:dyDescent="0.2"/>
    <row r="120" spans="1:15" ht="9" customHeight="1" x14ac:dyDescent="0.2"/>
    <row r="121" spans="1:15" ht="9" customHeight="1" x14ac:dyDescent="0.2">
      <c r="A121" s="23"/>
      <c r="B121" s="48"/>
      <c r="C121" s="48"/>
      <c r="D121" s="30"/>
      <c r="E121" s="30"/>
      <c r="F121" s="30"/>
      <c r="G121" s="48"/>
      <c r="H121" s="48"/>
      <c r="I121" s="48"/>
      <c r="J121" s="48"/>
      <c r="K121" s="48"/>
      <c r="L121" s="30"/>
      <c r="M121" s="48"/>
    </row>
    <row r="122" spans="1:15" ht="9" customHeight="1" x14ac:dyDescent="0.2">
      <c r="A122" s="11"/>
      <c r="B122" s="49"/>
      <c r="C122" s="49"/>
      <c r="D122" s="50"/>
      <c r="E122" s="50"/>
      <c r="F122" s="50"/>
      <c r="G122" s="49"/>
      <c r="H122" s="51"/>
      <c r="I122" s="51"/>
      <c r="J122" s="51"/>
    </row>
    <row r="123" spans="1:15" ht="9" customHeight="1" x14ac:dyDescent="0.2">
      <c r="A123" s="11"/>
      <c r="B123" s="52"/>
      <c r="C123" s="52"/>
      <c r="D123" s="52"/>
      <c r="E123" s="52"/>
      <c r="F123" s="52"/>
      <c r="G123" s="52"/>
      <c r="H123" s="51"/>
      <c r="I123" s="51"/>
      <c r="J123" s="51"/>
      <c r="K123" s="51"/>
    </row>
    <row r="124" spans="1:15" ht="9" customHeight="1" x14ac:dyDescent="0.2">
      <c r="A124" s="11"/>
      <c r="B124" s="11"/>
      <c r="C124" s="51"/>
      <c r="D124" s="43"/>
      <c r="E124" s="43"/>
      <c r="F124" s="43"/>
      <c r="G124" s="51"/>
      <c r="H124" s="51"/>
      <c r="I124" s="51"/>
      <c r="J124" s="51"/>
      <c r="K124" s="51"/>
      <c r="L124" s="43"/>
      <c r="M124" s="51"/>
      <c r="N124" s="43"/>
      <c r="O124" s="43"/>
    </row>
    <row r="125" spans="1:15" ht="9" customHeight="1" x14ac:dyDescent="0.2"/>
    <row r="126" spans="1:15" ht="9" customHeight="1" x14ac:dyDescent="0.2"/>
    <row r="127" spans="1:15" ht="9" customHeight="1" x14ac:dyDescent="0.2"/>
    <row r="128" spans="1:1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spans="3:14" ht="9" customHeight="1" x14ac:dyDescent="0.2"/>
    <row r="146" spans="3:14" ht="9" customHeight="1" x14ac:dyDescent="0.2"/>
    <row r="147" spans="3:14" ht="9" customHeight="1" x14ac:dyDescent="0.2"/>
    <row r="148" spans="3:14" ht="9" customHeight="1" x14ac:dyDescent="0.2"/>
    <row r="149" spans="3:14" ht="9" customHeight="1" x14ac:dyDescent="0.2"/>
    <row r="150" spans="3:14" ht="9" customHeight="1" x14ac:dyDescent="0.2">
      <c r="C150" s="29"/>
      <c r="D150" s="47"/>
      <c r="E150" s="47"/>
      <c r="F150" s="47"/>
      <c r="G150" s="29"/>
      <c r="H150" s="29"/>
      <c r="I150" s="29"/>
      <c r="J150" s="29"/>
      <c r="K150" s="29"/>
      <c r="L150" s="47"/>
      <c r="M150" s="29"/>
      <c r="N150" s="47"/>
    </row>
    <row r="151" spans="3:14" ht="9" customHeight="1" x14ac:dyDescent="0.2">
      <c r="C151" s="29"/>
      <c r="D151" s="47"/>
      <c r="E151" s="47"/>
      <c r="F151" s="47"/>
      <c r="G151" s="29"/>
      <c r="H151" s="29"/>
      <c r="I151" s="29"/>
      <c r="J151" s="29"/>
      <c r="K151" s="29"/>
      <c r="L151" s="47"/>
      <c r="M151" s="29"/>
      <c r="N151" s="47"/>
    </row>
    <row r="152" spans="3:14" ht="9" customHeight="1" x14ac:dyDescent="0.2"/>
    <row r="153" spans="3:14" ht="9" customHeight="1" x14ac:dyDescent="0.2"/>
    <row r="154" spans="3:14" ht="9" customHeight="1" x14ac:dyDescent="0.2"/>
    <row r="155" spans="3:14" ht="9" customHeight="1" x14ac:dyDescent="0.2"/>
    <row r="156" spans="3:14" ht="9" customHeight="1" x14ac:dyDescent="0.2"/>
    <row r="157" spans="3:14" ht="9" customHeight="1" x14ac:dyDescent="0.2"/>
    <row r="158" spans="3:14" ht="9" customHeight="1" x14ac:dyDescent="0.2"/>
    <row r="159" spans="3:14" ht="9" customHeight="1" x14ac:dyDescent="0.2"/>
    <row r="160" spans="3:14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  <row r="350" ht="9" customHeight="1" x14ac:dyDescent="0.2"/>
    <row r="351" ht="9" customHeight="1" x14ac:dyDescent="0.2"/>
    <row r="352" ht="9" customHeight="1" x14ac:dyDescent="0.2"/>
    <row r="353" ht="9" customHeight="1" x14ac:dyDescent="0.2"/>
    <row r="354" ht="9" customHeight="1" x14ac:dyDescent="0.2"/>
    <row r="355" ht="9" customHeight="1" x14ac:dyDescent="0.2"/>
    <row r="356" ht="9" customHeight="1" x14ac:dyDescent="0.2"/>
    <row r="357" ht="9" customHeight="1" x14ac:dyDescent="0.2"/>
    <row r="358" ht="9" customHeight="1" x14ac:dyDescent="0.2"/>
    <row r="359" ht="9" customHeight="1" x14ac:dyDescent="0.2"/>
    <row r="360" ht="9" customHeight="1" x14ac:dyDescent="0.2"/>
    <row r="361" ht="9" customHeight="1" x14ac:dyDescent="0.2"/>
    <row r="362" ht="9" customHeight="1" x14ac:dyDescent="0.2"/>
    <row r="363" ht="9" customHeight="1" x14ac:dyDescent="0.2"/>
    <row r="364" ht="9" customHeight="1" x14ac:dyDescent="0.2"/>
    <row r="365" ht="9" customHeight="1" x14ac:dyDescent="0.2"/>
    <row r="366" ht="9" customHeight="1" x14ac:dyDescent="0.2"/>
    <row r="367" ht="9" customHeight="1" x14ac:dyDescent="0.2"/>
    <row r="368" ht="9" customHeight="1" x14ac:dyDescent="0.2"/>
    <row r="369" ht="9" customHeight="1" x14ac:dyDescent="0.2"/>
    <row r="370" ht="9" customHeight="1" x14ac:dyDescent="0.2"/>
    <row r="371" ht="9" customHeight="1" x14ac:dyDescent="0.2"/>
    <row r="372" ht="9" customHeight="1" x14ac:dyDescent="0.2"/>
    <row r="373" ht="9" customHeight="1" x14ac:dyDescent="0.2"/>
    <row r="374" ht="9" customHeight="1" x14ac:dyDescent="0.2"/>
    <row r="375" ht="9" customHeight="1" x14ac:dyDescent="0.2"/>
    <row r="376" ht="9" customHeight="1" x14ac:dyDescent="0.2"/>
    <row r="377" ht="9" customHeight="1" x14ac:dyDescent="0.2"/>
    <row r="378" ht="9" customHeight="1" x14ac:dyDescent="0.2"/>
    <row r="379" ht="9" customHeight="1" x14ac:dyDescent="0.2"/>
    <row r="380" ht="9" customHeight="1" x14ac:dyDescent="0.2"/>
    <row r="381" ht="9" customHeight="1" x14ac:dyDescent="0.2"/>
    <row r="382" ht="9" customHeight="1" x14ac:dyDescent="0.2"/>
    <row r="383" ht="9" customHeight="1" x14ac:dyDescent="0.2"/>
    <row r="384" ht="9" customHeight="1" x14ac:dyDescent="0.2"/>
    <row r="385" ht="9" customHeight="1" x14ac:dyDescent="0.2"/>
    <row r="386" ht="9" customHeight="1" x14ac:dyDescent="0.2"/>
    <row r="387" ht="9" customHeight="1" x14ac:dyDescent="0.2"/>
    <row r="388" ht="9" customHeight="1" x14ac:dyDescent="0.2"/>
    <row r="389" ht="9" customHeight="1" x14ac:dyDescent="0.2"/>
    <row r="390" ht="9" customHeight="1" x14ac:dyDescent="0.2"/>
    <row r="391" ht="9" customHeight="1" x14ac:dyDescent="0.2"/>
    <row r="392" ht="9" customHeight="1" x14ac:dyDescent="0.2"/>
    <row r="393" ht="9" customHeight="1" x14ac:dyDescent="0.2"/>
    <row r="394" ht="9" customHeight="1" x14ac:dyDescent="0.2"/>
    <row r="395" ht="9" customHeight="1" x14ac:dyDescent="0.2"/>
    <row r="396" ht="9" customHeight="1" x14ac:dyDescent="0.2"/>
    <row r="397" ht="9" customHeight="1" x14ac:dyDescent="0.2"/>
    <row r="398" ht="9" customHeight="1" x14ac:dyDescent="0.2"/>
    <row r="399" ht="9" customHeight="1" x14ac:dyDescent="0.2"/>
    <row r="400" ht="9" customHeight="1" x14ac:dyDescent="0.2"/>
    <row r="401" ht="9" customHeight="1" x14ac:dyDescent="0.2"/>
    <row r="402" ht="9" customHeight="1" x14ac:dyDescent="0.2"/>
    <row r="403" ht="9" customHeight="1" x14ac:dyDescent="0.2"/>
    <row r="404" ht="9" customHeight="1" x14ac:dyDescent="0.2"/>
    <row r="405" ht="9" customHeight="1" x14ac:dyDescent="0.2"/>
    <row r="406" ht="9" customHeight="1" x14ac:dyDescent="0.2"/>
    <row r="407" ht="9" customHeight="1" x14ac:dyDescent="0.2"/>
    <row r="408" ht="9" customHeight="1" x14ac:dyDescent="0.2"/>
    <row r="409" ht="9" customHeight="1" x14ac:dyDescent="0.2"/>
    <row r="410" ht="9" customHeight="1" x14ac:dyDescent="0.2"/>
    <row r="411" ht="9" customHeight="1" x14ac:dyDescent="0.2"/>
    <row r="412" ht="9" customHeight="1" x14ac:dyDescent="0.2"/>
    <row r="413" ht="9" customHeight="1" x14ac:dyDescent="0.2"/>
    <row r="414" ht="9" customHeight="1" x14ac:dyDescent="0.2"/>
    <row r="415" ht="9" customHeight="1" x14ac:dyDescent="0.2"/>
    <row r="416" ht="9" customHeight="1" x14ac:dyDescent="0.2"/>
    <row r="417" ht="9" customHeight="1" x14ac:dyDescent="0.2"/>
    <row r="418" ht="9" customHeight="1" x14ac:dyDescent="0.2"/>
    <row r="419" ht="9" customHeight="1" x14ac:dyDescent="0.2"/>
    <row r="420" ht="9" customHeight="1" x14ac:dyDescent="0.2"/>
    <row r="421" ht="9" customHeight="1" x14ac:dyDescent="0.2"/>
    <row r="422" ht="9" customHeight="1" x14ac:dyDescent="0.2"/>
    <row r="423" ht="9" customHeight="1" x14ac:dyDescent="0.2"/>
    <row r="424" ht="9" customHeight="1" x14ac:dyDescent="0.2"/>
    <row r="425" ht="9" customHeight="1" x14ac:dyDescent="0.2"/>
    <row r="426" ht="9" customHeight="1" x14ac:dyDescent="0.2"/>
    <row r="427" ht="9" customHeight="1" x14ac:dyDescent="0.2"/>
    <row r="428" ht="9" customHeight="1" x14ac:dyDescent="0.2"/>
    <row r="429" ht="9" customHeight="1" x14ac:dyDescent="0.2"/>
    <row r="430" ht="9" customHeight="1" x14ac:dyDescent="0.2"/>
    <row r="431" ht="9" customHeight="1" x14ac:dyDescent="0.2"/>
    <row r="432" ht="9" customHeight="1" x14ac:dyDescent="0.2"/>
    <row r="433" ht="9" customHeight="1" x14ac:dyDescent="0.2"/>
    <row r="434" ht="9" customHeight="1" x14ac:dyDescent="0.2"/>
    <row r="435" ht="9" customHeight="1" x14ac:dyDescent="0.2"/>
    <row r="436" ht="9" customHeight="1" x14ac:dyDescent="0.2"/>
    <row r="437" ht="9" customHeight="1" x14ac:dyDescent="0.2"/>
    <row r="438" ht="9" customHeight="1" x14ac:dyDescent="0.2"/>
    <row r="439" ht="9" customHeight="1" x14ac:dyDescent="0.2"/>
    <row r="440" ht="9" customHeight="1" x14ac:dyDescent="0.2"/>
    <row r="441" ht="9" customHeight="1" x14ac:dyDescent="0.2"/>
    <row r="442" ht="9" customHeight="1" x14ac:dyDescent="0.2"/>
    <row r="443" ht="9" customHeight="1" x14ac:dyDescent="0.2"/>
    <row r="444" ht="9" customHeight="1" x14ac:dyDescent="0.2"/>
    <row r="445" ht="9" customHeight="1" x14ac:dyDescent="0.2"/>
    <row r="446" ht="9" customHeight="1" x14ac:dyDescent="0.2"/>
    <row r="447" ht="9" customHeight="1" x14ac:dyDescent="0.2"/>
    <row r="448" ht="9" customHeight="1" x14ac:dyDescent="0.2"/>
    <row r="449" ht="9" customHeight="1" x14ac:dyDescent="0.2"/>
    <row r="450" ht="9" customHeight="1" x14ac:dyDescent="0.2"/>
    <row r="451" ht="9" customHeight="1" x14ac:dyDescent="0.2"/>
    <row r="452" ht="9" customHeight="1" x14ac:dyDescent="0.2"/>
    <row r="453" ht="9" customHeight="1" x14ac:dyDescent="0.2"/>
    <row r="454" ht="9" customHeight="1" x14ac:dyDescent="0.2"/>
    <row r="455" ht="9" customHeight="1" x14ac:dyDescent="0.2"/>
    <row r="456" ht="9" customHeight="1" x14ac:dyDescent="0.2"/>
    <row r="457" ht="9" customHeight="1" x14ac:dyDescent="0.2"/>
    <row r="458" ht="9" customHeight="1" x14ac:dyDescent="0.2"/>
    <row r="459" ht="9" customHeight="1" x14ac:dyDescent="0.2"/>
    <row r="460" ht="9" customHeight="1" x14ac:dyDescent="0.2"/>
    <row r="461" ht="9" customHeight="1" x14ac:dyDescent="0.2"/>
    <row r="462" ht="9" customHeight="1" x14ac:dyDescent="0.2"/>
    <row r="463" ht="9" customHeight="1" x14ac:dyDescent="0.2"/>
    <row r="464" ht="9" customHeight="1" x14ac:dyDescent="0.2"/>
    <row r="465" ht="9" customHeight="1" x14ac:dyDescent="0.2"/>
    <row r="466" ht="9" customHeight="1" x14ac:dyDescent="0.2"/>
    <row r="467" ht="9" customHeight="1" x14ac:dyDescent="0.2"/>
    <row r="468" ht="9" customHeight="1" x14ac:dyDescent="0.2"/>
    <row r="469" ht="9" customHeight="1" x14ac:dyDescent="0.2"/>
    <row r="470" ht="9" customHeight="1" x14ac:dyDescent="0.2"/>
    <row r="471" ht="9" customHeight="1" x14ac:dyDescent="0.2"/>
    <row r="472" ht="9" customHeight="1" x14ac:dyDescent="0.2"/>
    <row r="473" ht="9" customHeight="1" x14ac:dyDescent="0.2"/>
    <row r="474" ht="9" customHeight="1" x14ac:dyDescent="0.2"/>
    <row r="475" ht="9" customHeight="1" x14ac:dyDescent="0.2"/>
    <row r="476" ht="9" customHeight="1" x14ac:dyDescent="0.2"/>
    <row r="477" ht="9" customHeight="1" x14ac:dyDescent="0.2"/>
    <row r="478" ht="9" customHeight="1" x14ac:dyDescent="0.2"/>
    <row r="479" ht="9" customHeight="1" x14ac:dyDescent="0.2"/>
    <row r="480" ht="9" customHeight="1" x14ac:dyDescent="0.2"/>
    <row r="481" ht="9" customHeight="1" x14ac:dyDescent="0.2"/>
    <row r="482" ht="9" customHeight="1" x14ac:dyDescent="0.2"/>
    <row r="483" ht="9" customHeight="1" x14ac:dyDescent="0.2"/>
    <row r="484" ht="9" customHeight="1" x14ac:dyDescent="0.2"/>
    <row r="485" ht="9" customHeight="1" x14ac:dyDescent="0.2"/>
    <row r="486" ht="9" customHeight="1" x14ac:dyDescent="0.2"/>
    <row r="487" ht="9" customHeight="1" x14ac:dyDescent="0.2"/>
    <row r="488" ht="9" customHeight="1" x14ac:dyDescent="0.2"/>
    <row r="489" ht="9" customHeight="1" x14ac:dyDescent="0.2"/>
    <row r="490" ht="9" customHeight="1" x14ac:dyDescent="0.2"/>
    <row r="491" ht="9" customHeight="1" x14ac:dyDescent="0.2"/>
    <row r="492" ht="9" customHeight="1" x14ac:dyDescent="0.2"/>
    <row r="493" ht="9" customHeight="1" x14ac:dyDescent="0.2"/>
    <row r="494" ht="9" customHeight="1" x14ac:dyDescent="0.2"/>
    <row r="495" ht="9" customHeight="1" x14ac:dyDescent="0.2"/>
    <row r="496" ht="9" customHeight="1" x14ac:dyDescent="0.2"/>
    <row r="497" ht="9" customHeight="1" x14ac:dyDescent="0.2"/>
    <row r="498" ht="9" customHeight="1" x14ac:dyDescent="0.2"/>
    <row r="499" ht="9" customHeight="1" x14ac:dyDescent="0.2"/>
    <row r="500" ht="9" customHeight="1" x14ac:dyDescent="0.2"/>
    <row r="501" ht="9" customHeight="1" x14ac:dyDescent="0.2"/>
    <row r="502" ht="9" customHeight="1" x14ac:dyDescent="0.2"/>
    <row r="503" ht="9" customHeight="1" x14ac:dyDescent="0.2"/>
    <row r="504" ht="9" customHeight="1" x14ac:dyDescent="0.2"/>
    <row r="505" ht="9" customHeight="1" x14ac:dyDescent="0.2"/>
    <row r="506" ht="9" customHeight="1" x14ac:dyDescent="0.2"/>
    <row r="507" ht="9" customHeight="1" x14ac:dyDescent="0.2"/>
    <row r="508" ht="9" customHeight="1" x14ac:dyDescent="0.2"/>
    <row r="509" ht="9" customHeight="1" x14ac:dyDescent="0.2"/>
    <row r="510" ht="9" customHeight="1" x14ac:dyDescent="0.2"/>
    <row r="511" ht="9" customHeight="1" x14ac:dyDescent="0.2"/>
    <row r="512" ht="9" customHeight="1" x14ac:dyDescent="0.2"/>
    <row r="513" ht="9" customHeight="1" x14ac:dyDescent="0.2"/>
    <row r="514" ht="9" customHeight="1" x14ac:dyDescent="0.2"/>
    <row r="515" ht="9" customHeight="1" x14ac:dyDescent="0.2"/>
    <row r="516" ht="9" customHeight="1" x14ac:dyDescent="0.2"/>
    <row r="517" ht="9" customHeight="1" x14ac:dyDescent="0.2"/>
    <row r="518" ht="9" customHeight="1" x14ac:dyDescent="0.2"/>
    <row r="519" ht="9" customHeight="1" x14ac:dyDescent="0.2"/>
    <row r="520" ht="9" customHeight="1" x14ac:dyDescent="0.2"/>
    <row r="521" ht="9" customHeight="1" x14ac:dyDescent="0.2"/>
    <row r="522" ht="9" customHeight="1" x14ac:dyDescent="0.2"/>
    <row r="523" ht="9" customHeight="1" x14ac:dyDescent="0.2"/>
    <row r="524" ht="9" customHeight="1" x14ac:dyDescent="0.2"/>
    <row r="525" ht="9" customHeight="1" x14ac:dyDescent="0.2"/>
    <row r="526" ht="9" customHeight="1" x14ac:dyDescent="0.2"/>
    <row r="527" ht="9" customHeight="1" x14ac:dyDescent="0.2"/>
    <row r="528" ht="9" customHeight="1" x14ac:dyDescent="0.2"/>
    <row r="529" ht="9" customHeight="1" x14ac:dyDescent="0.2"/>
    <row r="530" ht="9" customHeight="1" x14ac:dyDescent="0.2"/>
    <row r="531" ht="9" customHeight="1" x14ac:dyDescent="0.2"/>
    <row r="532" ht="9" customHeight="1" x14ac:dyDescent="0.2"/>
    <row r="533" ht="9" customHeight="1" x14ac:dyDescent="0.2"/>
    <row r="534" ht="9" customHeight="1" x14ac:dyDescent="0.2"/>
    <row r="535" ht="9" customHeight="1" x14ac:dyDescent="0.2"/>
    <row r="536" ht="9" customHeight="1" x14ac:dyDescent="0.2"/>
    <row r="537" ht="9" customHeight="1" x14ac:dyDescent="0.2"/>
    <row r="538" ht="9" customHeight="1" x14ac:dyDescent="0.2"/>
    <row r="539" ht="9" customHeight="1" x14ac:dyDescent="0.2"/>
    <row r="540" ht="9" customHeight="1" x14ac:dyDescent="0.2"/>
    <row r="541" ht="9" customHeight="1" x14ac:dyDescent="0.2"/>
    <row r="542" ht="9" customHeight="1" x14ac:dyDescent="0.2"/>
    <row r="543" ht="9" customHeight="1" x14ac:dyDescent="0.2"/>
    <row r="544" ht="9" customHeight="1" x14ac:dyDescent="0.2"/>
    <row r="545" ht="9" customHeight="1" x14ac:dyDescent="0.2"/>
    <row r="546" ht="9" customHeight="1" x14ac:dyDescent="0.2"/>
    <row r="547" ht="9" customHeight="1" x14ac:dyDescent="0.2"/>
    <row r="548" ht="9" customHeight="1" x14ac:dyDescent="0.2"/>
    <row r="549" ht="9" customHeight="1" x14ac:dyDescent="0.2"/>
    <row r="550" ht="9" customHeight="1" x14ac:dyDescent="0.2"/>
    <row r="551" ht="9" customHeight="1" x14ac:dyDescent="0.2"/>
    <row r="552" ht="9" customHeight="1" x14ac:dyDescent="0.2"/>
    <row r="553" ht="9" customHeight="1" x14ac:dyDescent="0.2"/>
    <row r="554" ht="9" customHeight="1" x14ac:dyDescent="0.2"/>
    <row r="555" ht="9" customHeight="1" x14ac:dyDescent="0.2"/>
    <row r="556" ht="9" customHeight="1" x14ac:dyDescent="0.2"/>
    <row r="557" ht="9" customHeight="1" x14ac:dyDescent="0.2"/>
    <row r="558" ht="9" customHeight="1" x14ac:dyDescent="0.2"/>
    <row r="559" ht="9" customHeight="1" x14ac:dyDescent="0.2"/>
    <row r="560" ht="9" customHeight="1" x14ac:dyDescent="0.2"/>
    <row r="561" ht="9" customHeight="1" x14ac:dyDescent="0.2"/>
    <row r="562" ht="9" customHeight="1" x14ac:dyDescent="0.2"/>
    <row r="563" ht="9" customHeight="1" x14ac:dyDescent="0.2"/>
    <row r="564" ht="9" customHeight="1" x14ac:dyDescent="0.2"/>
    <row r="565" ht="9" customHeight="1" x14ac:dyDescent="0.2"/>
    <row r="566" ht="9" customHeight="1" x14ac:dyDescent="0.2"/>
    <row r="567" ht="9" customHeight="1" x14ac:dyDescent="0.2"/>
    <row r="568" ht="9" customHeight="1" x14ac:dyDescent="0.2"/>
    <row r="569" ht="9" customHeight="1" x14ac:dyDescent="0.2"/>
    <row r="570" ht="9" customHeight="1" x14ac:dyDescent="0.2"/>
    <row r="571" ht="9" customHeight="1" x14ac:dyDescent="0.2"/>
    <row r="572" ht="9" customHeight="1" x14ac:dyDescent="0.2"/>
    <row r="573" ht="9" customHeight="1" x14ac:dyDescent="0.2"/>
    <row r="574" ht="9" customHeight="1" x14ac:dyDescent="0.2"/>
    <row r="575" ht="9" customHeight="1" x14ac:dyDescent="0.2"/>
    <row r="576" ht="9" customHeight="1" x14ac:dyDescent="0.2"/>
    <row r="577" ht="9" customHeight="1" x14ac:dyDescent="0.2"/>
    <row r="578" ht="9" customHeight="1" x14ac:dyDescent="0.2"/>
    <row r="579" ht="9" customHeight="1" x14ac:dyDescent="0.2"/>
    <row r="580" ht="9" customHeight="1" x14ac:dyDescent="0.2"/>
    <row r="581" ht="9" customHeight="1" x14ac:dyDescent="0.2"/>
    <row r="582" ht="9" customHeight="1" x14ac:dyDescent="0.2"/>
    <row r="583" ht="9" customHeight="1" x14ac:dyDescent="0.2"/>
    <row r="584" ht="9" customHeight="1" x14ac:dyDescent="0.2"/>
    <row r="585" ht="9" customHeight="1" x14ac:dyDescent="0.2"/>
    <row r="586" ht="9" customHeight="1" x14ac:dyDescent="0.2"/>
    <row r="587" ht="9" customHeight="1" x14ac:dyDescent="0.2"/>
    <row r="588" ht="9" customHeight="1" x14ac:dyDescent="0.2"/>
    <row r="589" ht="9" customHeight="1" x14ac:dyDescent="0.2"/>
    <row r="590" ht="9" customHeight="1" x14ac:dyDescent="0.2"/>
    <row r="591" ht="9" customHeight="1" x14ac:dyDescent="0.2"/>
    <row r="592" ht="9" customHeight="1" x14ac:dyDescent="0.2"/>
    <row r="593" ht="9" customHeight="1" x14ac:dyDescent="0.2"/>
    <row r="594" ht="9" customHeight="1" x14ac:dyDescent="0.2"/>
    <row r="595" ht="9" customHeight="1" x14ac:dyDescent="0.2"/>
    <row r="596" ht="9" customHeight="1" x14ac:dyDescent="0.2"/>
    <row r="597" ht="9" customHeight="1" x14ac:dyDescent="0.2"/>
    <row r="598" ht="9" customHeight="1" x14ac:dyDescent="0.2"/>
    <row r="599" ht="9" customHeight="1" x14ac:dyDescent="0.2"/>
    <row r="600" ht="9" customHeight="1" x14ac:dyDescent="0.2"/>
    <row r="601" ht="9" customHeight="1" x14ac:dyDescent="0.2"/>
    <row r="602" ht="9" customHeight="1" x14ac:dyDescent="0.2"/>
    <row r="603" ht="9" customHeight="1" x14ac:dyDescent="0.2"/>
    <row r="604" ht="9" customHeight="1" x14ac:dyDescent="0.2"/>
    <row r="605" ht="9" customHeight="1" x14ac:dyDescent="0.2"/>
    <row r="606" ht="9" customHeight="1" x14ac:dyDescent="0.2"/>
    <row r="607" ht="9" customHeight="1" x14ac:dyDescent="0.2"/>
    <row r="608" ht="9" customHeight="1" x14ac:dyDescent="0.2"/>
    <row r="609" ht="9" customHeight="1" x14ac:dyDescent="0.2"/>
    <row r="610" ht="9" customHeight="1" x14ac:dyDescent="0.2"/>
    <row r="611" ht="9" customHeight="1" x14ac:dyDescent="0.2"/>
    <row r="612" ht="9" customHeight="1" x14ac:dyDescent="0.2"/>
    <row r="613" ht="9" customHeight="1" x14ac:dyDescent="0.2"/>
    <row r="614" ht="9" customHeight="1" x14ac:dyDescent="0.2"/>
    <row r="615" ht="9" customHeight="1" x14ac:dyDescent="0.2"/>
    <row r="616" ht="9" customHeight="1" x14ac:dyDescent="0.2"/>
    <row r="617" ht="9" customHeight="1" x14ac:dyDescent="0.2"/>
    <row r="618" ht="9" customHeight="1" x14ac:dyDescent="0.2"/>
    <row r="619" ht="9" customHeight="1" x14ac:dyDescent="0.2"/>
    <row r="620" ht="9" customHeight="1" x14ac:dyDescent="0.2"/>
    <row r="621" ht="9" customHeight="1" x14ac:dyDescent="0.2"/>
    <row r="622" ht="9" customHeight="1" x14ac:dyDescent="0.2"/>
    <row r="623" ht="9" customHeight="1" x14ac:dyDescent="0.2"/>
    <row r="624" ht="9" customHeight="1" x14ac:dyDescent="0.2"/>
    <row r="625" ht="9" customHeight="1" x14ac:dyDescent="0.2"/>
    <row r="626" ht="9" customHeight="1" x14ac:dyDescent="0.2"/>
    <row r="627" ht="9" customHeight="1" x14ac:dyDescent="0.2"/>
    <row r="628" ht="9" customHeight="1" x14ac:dyDescent="0.2"/>
    <row r="629" ht="9" customHeight="1" x14ac:dyDescent="0.2"/>
    <row r="630" ht="9" customHeight="1" x14ac:dyDescent="0.2"/>
    <row r="631" ht="9" customHeight="1" x14ac:dyDescent="0.2"/>
    <row r="632" ht="9" customHeight="1" x14ac:dyDescent="0.2"/>
    <row r="633" ht="9" customHeight="1" x14ac:dyDescent="0.2"/>
    <row r="634" ht="9" customHeight="1" x14ac:dyDescent="0.2"/>
    <row r="635" ht="9" customHeight="1" x14ac:dyDescent="0.2"/>
    <row r="636" ht="9" customHeight="1" x14ac:dyDescent="0.2"/>
    <row r="637" ht="9" customHeight="1" x14ac:dyDescent="0.2"/>
    <row r="638" ht="9" customHeight="1" x14ac:dyDescent="0.2"/>
    <row r="639" ht="9" customHeight="1" x14ac:dyDescent="0.2"/>
    <row r="640" ht="9" customHeight="1" x14ac:dyDescent="0.2"/>
    <row r="641" ht="9" customHeight="1" x14ac:dyDescent="0.2"/>
    <row r="642" ht="9" customHeight="1" x14ac:dyDescent="0.2"/>
    <row r="643" ht="9" customHeight="1" x14ac:dyDescent="0.2"/>
    <row r="644" ht="9" customHeight="1" x14ac:dyDescent="0.2"/>
    <row r="645" ht="9" customHeight="1" x14ac:dyDescent="0.2"/>
    <row r="646" ht="9" customHeight="1" x14ac:dyDescent="0.2"/>
    <row r="647" ht="9" customHeight="1" x14ac:dyDescent="0.2"/>
    <row r="648" ht="9" customHeight="1" x14ac:dyDescent="0.2"/>
    <row r="649" ht="9" customHeight="1" x14ac:dyDescent="0.2"/>
    <row r="650" ht="9" customHeight="1" x14ac:dyDescent="0.2"/>
    <row r="651" ht="9" customHeight="1" x14ac:dyDescent="0.2"/>
    <row r="652" ht="9" customHeight="1" x14ac:dyDescent="0.2"/>
    <row r="653" ht="9" customHeight="1" x14ac:dyDescent="0.2"/>
    <row r="654" ht="9" customHeight="1" x14ac:dyDescent="0.2"/>
    <row r="655" ht="9" customHeight="1" x14ac:dyDescent="0.2"/>
    <row r="656" ht="9" customHeight="1" x14ac:dyDescent="0.2"/>
    <row r="657" ht="9" customHeight="1" x14ac:dyDescent="0.2"/>
    <row r="658" ht="9" customHeight="1" x14ac:dyDescent="0.2"/>
    <row r="659" ht="9" customHeight="1" x14ac:dyDescent="0.2"/>
    <row r="660" ht="9" customHeight="1" x14ac:dyDescent="0.2"/>
    <row r="661" ht="9" customHeight="1" x14ac:dyDescent="0.2"/>
    <row r="662" ht="9" customHeight="1" x14ac:dyDescent="0.2"/>
    <row r="663" ht="9" customHeight="1" x14ac:dyDescent="0.2"/>
    <row r="664" ht="9" customHeight="1" x14ac:dyDescent="0.2"/>
    <row r="665" ht="9" customHeight="1" x14ac:dyDescent="0.2"/>
    <row r="666" ht="9" customHeight="1" x14ac:dyDescent="0.2"/>
    <row r="667" ht="9" customHeight="1" x14ac:dyDescent="0.2"/>
    <row r="668" ht="9" customHeight="1" x14ac:dyDescent="0.2"/>
    <row r="669" ht="9" customHeight="1" x14ac:dyDescent="0.2"/>
    <row r="670" ht="9" customHeight="1" x14ac:dyDescent="0.2"/>
    <row r="671" ht="9" customHeight="1" x14ac:dyDescent="0.2"/>
    <row r="672" ht="9" customHeight="1" x14ac:dyDescent="0.2"/>
    <row r="673" ht="9" customHeight="1" x14ac:dyDescent="0.2"/>
    <row r="674" ht="9" customHeight="1" x14ac:dyDescent="0.2"/>
    <row r="675" ht="9" customHeight="1" x14ac:dyDescent="0.2"/>
    <row r="676" ht="9" customHeight="1" x14ac:dyDescent="0.2"/>
    <row r="677" ht="9" customHeight="1" x14ac:dyDescent="0.2"/>
    <row r="678" ht="9" customHeight="1" x14ac:dyDescent="0.2"/>
    <row r="679" ht="9" customHeight="1" x14ac:dyDescent="0.2"/>
    <row r="680" ht="9" customHeight="1" x14ac:dyDescent="0.2"/>
    <row r="681" ht="9" customHeight="1" x14ac:dyDescent="0.2"/>
    <row r="682" ht="9" customHeight="1" x14ac:dyDescent="0.2"/>
    <row r="683" ht="9" customHeight="1" x14ac:dyDescent="0.2"/>
    <row r="684" ht="9" customHeight="1" x14ac:dyDescent="0.2"/>
    <row r="685" ht="9" customHeight="1" x14ac:dyDescent="0.2"/>
    <row r="686" ht="9" customHeight="1" x14ac:dyDescent="0.2"/>
    <row r="687" ht="9" customHeight="1" x14ac:dyDescent="0.2"/>
    <row r="688" ht="9" customHeight="1" x14ac:dyDescent="0.2"/>
    <row r="689" ht="9" customHeight="1" x14ac:dyDescent="0.2"/>
    <row r="690" ht="9" customHeight="1" x14ac:dyDescent="0.2"/>
    <row r="691" ht="9" customHeight="1" x14ac:dyDescent="0.2"/>
    <row r="692" ht="9" customHeight="1" x14ac:dyDescent="0.2"/>
    <row r="693" ht="9" customHeight="1" x14ac:dyDescent="0.2"/>
    <row r="694" ht="9" customHeight="1" x14ac:dyDescent="0.2"/>
    <row r="695" ht="9" customHeight="1" x14ac:dyDescent="0.2"/>
    <row r="696" ht="9" customHeight="1" x14ac:dyDescent="0.2"/>
    <row r="697" ht="9" customHeight="1" x14ac:dyDescent="0.2"/>
    <row r="698" ht="9" customHeight="1" x14ac:dyDescent="0.2"/>
    <row r="699" ht="9" customHeight="1" x14ac:dyDescent="0.2"/>
    <row r="700" ht="9" customHeight="1" x14ac:dyDescent="0.2"/>
    <row r="701" ht="9" customHeight="1" x14ac:dyDescent="0.2"/>
    <row r="702" ht="9" customHeight="1" x14ac:dyDescent="0.2"/>
    <row r="703" ht="9" customHeight="1" x14ac:dyDescent="0.2"/>
    <row r="704" ht="9" customHeight="1" x14ac:dyDescent="0.2"/>
    <row r="705" ht="9" customHeight="1" x14ac:dyDescent="0.2"/>
    <row r="706" ht="9" customHeight="1" x14ac:dyDescent="0.2"/>
    <row r="707" ht="9" customHeight="1" x14ac:dyDescent="0.2"/>
    <row r="708" ht="9" customHeight="1" x14ac:dyDescent="0.2"/>
    <row r="709" ht="9" customHeight="1" x14ac:dyDescent="0.2"/>
    <row r="710" ht="9" customHeight="1" x14ac:dyDescent="0.2"/>
    <row r="711" ht="9" customHeight="1" x14ac:dyDescent="0.2"/>
    <row r="712" ht="9" customHeight="1" x14ac:dyDescent="0.2"/>
    <row r="713" ht="9" customHeight="1" x14ac:dyDescent="0.2"/>
    <row r="714" ht="9" customHeight="1" x14ac:dyDescent="0.2"/>
    <row r="715" ht="9" customHeight="1" x14ac:dyDescent="0.2"/>
    <row r="716" ht="9" customHeight="1" x14ac:dyDescent="0.2"/>
    <row r="717" ht="9" customHeight="1" x14ac:dyDescent="0.2"/>
    <row r="718" ht="9" customHeight="1" x14ac:dyDescent="0.2"/>
    <row r="719" ht="9" customHeight="1" x14ac:dyDescent="0.2"/>
    <row r="720" ht="9" customHeight="1" x14ac:dyDescent="0.2"/>
    <row r="721" ht="9" customHeight="1" x14ac:dyDescent="0.2"/>
    <row r="722" ht="9" customHeight="1" x14ac:dyDescent="0.2"/>
    <row r="723" ht="9" customHeight="1" x14ac:dyDescent="0.2"/>
    <row r="724" ht="9" customHeight="1" x14ac:dyDescent="0.2"/>
    <row r="725" ht="9" customHeight="1" x14ac:dyDescent="0.2"/>
    <row r="726" ht="9" customHeight="1" x14ac:dyDescent="0.2"/>
    <row r="727" ht="9" customHeight="1" x14ac:dyDescent="0.2"/>
    <row r="728" ht="9" customHeight="1" x14ac:dyDescent="0.2"/>
    <row r="729" ht="9" customHeight="1" x14ac:dyDescent="0.2"/>
    <row r="730" ht="9" customHeight="1" x14ac:dyDescent="0.2"/>
    <row r="731" ht="9" customHeight="1" x14ac:dyDescent="0.2"/>
    <row r="732" ht="9" customHeight="1" x14ac:dyDescent="0.2"/>
    <row r="733" ht="9" customHeight="1" x14ac:dyDescent="0.2"/>
    <row r="734" ht="9" customHeight="1" x14ac:dyDescent="0.2"/>
    <row r="735" ht="9" customHeight="1" x14ac:dyDescent="0.2"/>
    <row r="736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  <row r="1236" ht="9" customHeight="1" x14ac:dyDescent="0.2"/>
    <row r="1237" ht="9" customHeight="1" x14ac:dyDescent="0.2"/>
    <row r="1238" ht="9" customHeight="1" x14ac:dyDescent="0.2"/>
    <row r="1239" ht="9" customHeight="1" x14ac:dyDescent="0.2"/>
    <row r="1240" ht="9" customHeight="1" x14ac:dyDescent="0.2"/>
    <row r="1241" ht="9" customHeight="1" x14ac:dyDescent="0.2"/>
    <row r="1242" ht="9" customHeight="1" x14ac:dyDescent="0.2"/>
    <row r="1243" ht="9" customHeight="1" x14ac:dyDescent="0.2"/>
    <row r="1244" ht="9" customHeight="1" x14ac:dyDescent="0.2"/>
    <row r="1245" ht="9" customHeight="1" x14ac:dyDescent="0.2"/>
    <row r="1246" ht="9" customHeight="1" x14ac:dyDescent="0.2"/>
    <row r="1247" ht="9" customHeight="1" x14ac:dyDescent="0.2"/>
    <row r="1248" ht="9" customHeight="1" x14ac:dyDescent="0.2"/>
    <row r="1249" ht="9" customHeight="1" x14ac:dyDescent="0.2"/>
    <row r="1250" ht="9" customHeight="1" x14ac:dyDescent="0.2"/>
    <row r="1251" ht="9" customHeight="1" x14ac:dyDescent="0.2"/>
    <row r="1252" ht="9" customHeight="1" x14ac:dyDescent="0.2"/>
    <row r="1253" ht="9" customHeight="1" x14ac:dyDescent="0.2"/>
    <row r="1254" ht="9" customHeight="1" x14ac:dyDescent="0.2"/>
    <row r="1255" ht="9" customHeight="1" x14ac:dyDescent="0.2"/>
    <row r="1256" ht="9" customHeight="1" x14ac:dyDescent="0.2"/>
    <row r="1257" ht="9" customHeight="1" x14ac:dyDescent="0.2"/>
    <row r="1258" ht="9" customHeight="1" x14ac:dyDescent="0.2"/>
    <row r="1259" ht="9" customHeight="1" x14ac:dyDescent="0.2"/>
    <row r="1260" ht="9" customHeight="1" x14ac:dyDescent="0.2"/>
    <row r="1261" ht="9" customHeight="1" x14ac:dyDescent="0.2"/>
    <row r="1262" ht="9" customHeight="1" x14ac:dyDescent="0.2"/>
    <row r="1263" ht="9" customHeight="1" x14ac:dyDescent="0.2"/>
    <row r="1264" ht="9" customHeight="1" x14ac:dyDescent="0.2"/>
    <row r="1265" ht="9" customHeight="1" x14ac:dyDescent="0.2"/>
    <row r="1266" ht="9" customHeight="1" x14ac:dyDescent="0.2"/>
    <row r="1267" ht="9" customHeight="1" x14ac:dyDescent="0.2"/>
    <row r="1268" ht="9" customHeight="1" x14ac:dyDescent="0.2"/>
    <row r="1269" ht="9" customHeight="1" x14ac:dyDescent="0.2"/>
    <row r="1270" ht="9" customHeight="1" x14ac:dyDescent="0.2"/>
    <row r="1271" ht="9" customHeight="1" x14ac:dyDescent="0.2"/>
    <row r="1272" ht="9" customHeight="1" x14ac:dyDescent="0.2"/>
    <row r="1273" ht="9" customHeight="1" x14ac:dyDescent="0.2"/>
    <row r="1274" ht="9" customHeight="1" x14ac:dyDescent="0.2"/>
    <row r="1275" ht="9" customHeight="1" x14ac:dyDescent="0.2"/>
    <row r="1276" ht="9" customHeight="1" x14ac:dyDescent="0.2"/>
    <row r="1277" ht="9" customHeight="1" x14ac:dyDescent="0.2"/>
    <row r="1278" ht="9" customHeight="1" x14ac:dyDescent="0.2"/>
    <row r="1279" ht="9" customHeight="1" x14ac:dyDescent="0.2"/>
    <row r="1280" ht="9" customHeight="1" x14ac:dyDescent="0.2"/>
    <row r="1281" ht="9" customHeight="1" x14ac:dyDescent="0.2"/>
    <row r="1282" ht="9" customHeight="1" x14ac:dyDescent="0.2"/>
    <row r="1283" ht="9" customHeight="1" x14ac:dyDescent="0.2"/>
    <row r="1284" ht="9" customHeight="1" x14ac:dyDescent="0.2"/>
    <row r="1285" ht="9" customHeight="1" x14ac:dyDescent="0.2"/>
    <row r="1286" ht="9" customHeight="1" x14ac:dyDescent="0.2"/>
    <row r="1287" ht="9" customHeight="1" x14ac:dyDescent="0.2"/>
    <row r="1288" ht="9" customHeight="1" x14ac:dyDescent="0.2"/>
    <row r="1289" ht="9" customHeight="1" x14ac:dyDescent="0.2"/>
    <row r="1290" ht="9" customHeight="1" x14ac:dyDescent="0.2"/>
    <row r="1291" ht="9" customHeight="1" x14ac:dyDescent="0.2"/>
    <row r="1292" ht="9" customHeight="1" x14ac:dyDescent="0.2"/>
    <row r="1293" ht="9" customHeight="1" x14ac:dyDescent="0.2"/>
    <row r="1294" ht="9" customHeight="1" x14ac:dyDescent="0.2"/>
    <row r="1295" ht="9" customHeight="1" x14ac:dyDescent="0.2"/>
    <row r="1296" ht="9" customHeight="1" x14ac:dyDescent="0.2"/>
    <row r="1297" ht="9" customHeight="1" x14ac:dyDescent="0.2"/>
    <row r="1298" ht="9" customHeight="1" x14ac:dyDescent="0.2"/>
    <row r="1299" ht="9" customHeight="1" x14ac:dyDescent="0.2"/>
    <row r="1300" ht="9" customHeight="1" x14ac:dyDescent="0.2"/>
    <row r="1301" ht="9" customHeight="1" x14ac:dyDescent="0.2"/>
    <row r="1302" ht="9" customHeight="1" x14ac:dyDescent="0.2"/>
    <row r="1303" ht="9" customHeight="1" x14ac:dyDescent="0.2"/>
    <row r="1304" ht="9" customHeight="1" x14ac:dyDescent="0.2"/>
    <row r="1305" ht="9" customHeight="1" x14ac:dyDescent="0.2"/>
    <row r="1306" ht="9" customHeight="1" x14ac:dyDescent="0.2"/>
    <row r="1307" ht="9" customHeight="1" x14ac:dyDescent="0.2"/>
    <row r="1308" ht="9" customHeight="1" x14ac:dyDescent="0.2"/>
    <row r="1309" ht="9" customHeight="1" x14ac:dyDescent="0.2"/>
    <row r="1310" ht="9" customHeight="1" x14ac:dyDescent="0.2"/>
    <row r="1311" ht="9" customHeight="1" x14ac:dyDescent="0.2"/>
    <row r="1312" ht="9" customHeight="1" x14ac:dyDescent="0.2"/>
    <row r="1313" ht="9" customHeight="1" x14ac:dyDescent="0.2"/>
    <row r="1314" ht="9" customHeight="1" x14ac:dyDescent="0.2"/>
    <row r="1315" ht="9" customHeight="1" x14ac:dyDescent="0.2"/>
    <row r="1316" ht="9" customHeight="1" x14ac:dyDescent="0.2"/>
    <row r="1317" ht="9" customHeight="1" x14ac:dyDescent="0.2"/>
    <row r="1318" ht="9" customHeight="1" x14ac:dyDescent="0.2"/>
    <row r="1319" ht="9" customHeight="1" x14ac:dyDescent="0.2"/>
    <row r="1320" ht="9" customHeight="1" x14ac:dyDescent="0.2"/>
    <row r="1321" ht="9" customHeight="1" x14ac:dyDescent="0.2"/>
    <row r="1322" ht="9" customHeight="1" x14ac:dyDescent="0.2"/>
    <row r="1323" ht="9" customHeight="1" x14ac:dyDescent="0.2"/>
    <row r="1324" ht="9" customHeight="1" x14ac:dyDescent="0.2"/>
    <row r="1325" ht="9" customHeight="1" x14ac:dyDescent="0.2"/>
    <row r="1326" ht="9" customHeight="1" x14ac:dyDescent="0.2"/>
    <row r="1327" ht="9" customHeight="1" x14ac:dyDescent="0.2"/>
    <row r="1328" ht="9" customHeight="1" x14ac:dyDescent="0.2"/>
    <row r="1329" ht="9" customHeight="1" x14ac:dyDescent="0.2"/>
    <row r="1330" ht="9" customHeight="1" x14ac:dyDescent="0.2"/>
    <row r="1331" ht="9" customHeight="1" x14ac:dyDescent="0.2"/>
    <row r="1332" ht="9" customHeight="1" x14ac:dyDescent="0.2"/>
    <row r="1333" ht="9" customHeight="1" x14ac:dyDescent="0.2"/>
    <row r="1334" ht="9" customHeight="1" x14ac:dyDescent="0.2"/>
    <row r="1335" ht="9" customHeight="1" x14ac:dyDescent="0.2"/>
    <row r="1336" ht="9" customHeight="1" x14ac:dyDescent="0.2"/>
    <row r="1337" ht="9" customHeight="1" x14ac:dyDescent="0.2"/>
    <row r="1338" ht="9" customHeight="1" x14ac:dyDescent="0.2"/>
    <row r="1339" ht="9" customHeight="1" x14ac:dyDescent="0.2"/>
    <row r="1340" ht="9" customHeight="1" x14ac:dyDescent="0.2"/>
    <row r="1341" ht="9" customHeight="1" x14ac:dyDescent="0.2"/>
    <row r="1342" ht="9" customHeight="1" x14ac:dyDescent="0.2"/>
    <row r="1343" ht="9" customHeight="1" x14ac:dyDescent="0.2"/>
    <row r="1344" ht="9" customHeight="1" x14ac:dyDescent="0.2"/>
    <row r="1345" ht="9" customHeight="1" x14ac:dyDescent="0.2"/>
    <row r="1346" ht="9" customHeight="1" x14ac:dyDescent="0.2"/>
    <row r="1347" ht="9" customHeight="1" x14ac:dyDescent="0.2"/>
    <row r="1348" ht="9" customHeight="1" x14ac:dyDescent="0.2"/>
    <row r="1349" ht="9" customHeight="1" x14ac:dyDescent="0.2"/>
    <row r="1350" ht="9" customHeight="1" x14ac:dyDescent="0.2"/>
    <row r="1351" ht="9" customHeight="1" x14ac:dyDescent="0.2"/>
    <row r="1352" ht="9" customHeight="1" x14ac:dyDescent="0.2"/>
    <row r="1353" ht="9" customHeight="1" x14ac:dyDescent="0.2"/>
    <row r="1354" ht="9" customHeight="1" x14ac:dyDescent="0.2"/>
    <row r="1355" ht="9" customHeight="1" x14ac:dyDescent="0.2"/>
    <row r="1356" ht="9" customHeight="1" x14ac:dyDescent="0.2"/>
    <row r="1357" ht="9" customHeight="1" x14ac:dyDescent="0.2"/>
    <row r="1358" ht="9" customHeight="1" x14ac:dyDescent="0.2"/>
    <row r="1359" ht="9" customHeight="1" x14ac:dyDescent="0.2"/>
    <row r="1360" ht="9" customHeight="1" x14ac:dyDescent="0.2"/>
    <row r="1361" ht="9" customHeight="1" x14ac:dyDescent="0.2"/>
    <row r="1362" ht="9" customHeight="1" x14ac:dyDescent="0.2"/>
    <row r="1363" ht="9" customHeight="1" x14ac:dyDescent="0.2"/>
    <row r="1364" ht="9" customHeight="1" x14ac:dyDescent="0.2"/>
    <row r="1365" ht="9" customHeight="1" x14ac:dyDescent="0.2"/>
    <row r="1366" ht="9" customHeight="1" x14ac:dyDescent="0.2"/>
    <row r="1367" ht="9" customHeight="1" x14ac:dyDescent="0.2"/>
    <row r="1368" ht="9" customHeight="1" x14ac:dyDescent="0.2"/>
    <row r="1369" ht="9" customHeight="1" x14ac:dyDescent="0.2"/>
    <row r="1370" ht="9" customHeight="1" x14ac:dyDescent="0.2"/>
    <row r="1371" ht="9" customHeight="1" x14ac:dyDescent="0.2"/>
    <row r="1372" ht="9" customHeight="1" x14ac:dyDescent="0.2"/>
    <row r="1373" ht="9" customHeight="1" x14ac:dyDescent="0.2"/>
    <row r="1374" ht="9" customHeight="1" x14ac:dyDescent="0.2"/>
    <row r="1375" ht="9" customHeight="1" x14ac:dyDescent="0.2"/>
    <row r="1376" ht="9" customHeight="1" x14ac:dyDescent="0.2"/>
    <row r="1377" ht="9" customHeight="1" x14ac:dyDescent="0.2"/>
    <row r="1378" ht="9" customHeight="1" x14ac:dyDescent="0.2"/>
    <row r="1379" ht="9" customHeight="1" x14ac:dyDescent="0.2"/>
    <row r="1380" ht="9" customHeight="1" x14ac:dyDescent="0.2"/>
    <row r="1381" ht="9" customHeight="1" x14ac:dyDescent="0.2"/>
    <row r="1382" ht="9" customHeight="1" x14ac:dyDescent="0.2"/>
    <row r="1383" ht="9" customHeight="1" x14ac:dyDescent="0.2"/>
    <row r="1384" ht="9" customHeight="1" x14ac:dyDescent="0.2"/>
    <row r="1385" ht="9" customHeight="1" x14ac:dyDescent="0.2"/>
    <row r="1386" ht="9" customHeight="1" x14ac:dyDescent="0.2"/>
    <row r="1387" ht="9" customHeight="1" x14ac:dyDescent="0.2"/>
    <row r="1388" ht="9" customHeight="1" x14ac:dyDescent="0.2"/>
    <row r="1389" ht="9" customHeight="1" x14ac:dyDescent="0.2"/>
    <row r="1390" ht="9" customHeight="1" x14ac:dyDescent="0.2"/>
    <row r="1391" ht="9" customHeight="1" x14ac:dyDescent="0.2"/>
    <row r="1392" ht="9" customHeight="1" x14ac:dyDescent="0.2"/>
    <row r="1393" ht="9" customHeight="1" x14ac:dyDescent="0.2"/>
    <row r="1394" ht="9" customHeight="1" x14ac:dyDescent="0.2"/>
    <row r="1395" ht="9" customHeight="1" x14ac:dyDescent="0.2"/>
    <row r="1396" ht="9" customHeight="1" x14ac:dyDescent="0.2"/>
    <row r="1397" ht="9" customHeight="1" x14ac:dyDescent="0.2"/>
    <row r="1398" ht="9" customHeight="1" x14ac:dyDescent="0.2"/>
    <row r="1399" ht="9" customHeight="1" x14ac:dyDescent="0.2"/>
    <row r="1400" ht="9" customHeight="1" x14ac:dyDescent="0.2"/>
    <row r="1401" ht="9" customHeight="1" x14ac:dyDescent="0.2"/>
    <row r="1402" ht="9" customHeight="1" x14ac:dyDescent="0.2"/>
    <row r="1403" ht="9" customHeight="1" x14ac:dyDescent="0.2"/>
    <row r="1404" ht="9" customHeight="1" x14ac:dyDescent="0.2"/>
    <row r="1405" ht="9" customHeight="1" x14ac:dyDescent="0.2"/>
    <row r="1406" ht="9" customHeight="1" x14ac:dyDescent="0.2"/>
    <row r="1407" ht="9" customHeight="1" x14ac:dyDescent="0.2"/>
    <row r="1408" ht="9" customHeight="1" x14ac:dyDescent="0.2"/>
    <row r="1409" ht="9" customHeight="1" x14ac:dyDescent="0.2"/>
    <row r="1410" ht="9" customHeight="1" x14ac:dyDescent="0.2"/>
    <row r="1411" ht="9" customHeight="1" x14ac:dyDescent="0.2"/>
    <row r="1412" ht="9" customHeight="1" x14ac:dyDescent="0.2"/>
    <row r="1413" ht="9" customHeight="1" x14ac:dyDescent="0.2"/>
    <row r="1414" ht="9" customHeight="1" x14ac:dyDescent="0.2"/>
    <row r="1415" ht="9" customHeight="1" x14ac:dyDescent="0.2"/>
    <row r="1416" ht="9" customHeight="1" x14ac:dyDescent="0.2"/>
    <row r="1417" ht="9" customHeight="1" x14ac:dyDescent="0.2"/>
    <row r="1418" ht="9" customHeight="1" x14ac:dyDescent="0.2"/>
    <row r="1419" ht="9" customHeight="1" x14ac:dyDescent="0.2"/>
    <row r="1420" ht="9" customHeight="1" x14ac:dyDescent="0.2"/>
    <row r="1421" ht="9" customHeight="1" x14ac:dyDescent="0.2"/>
    <row r="1422" ht="9" customHeight="1" x14ac:dyDescent="0.2"/>
    <row r="1423" ht="9" customHeight="1" x14ac:dyDescent="0.2"/>
    <row r="1424" ht="9" customHeight="1" x14ac:dyDescent="0.2"/>
    <row r="1425" ht="9" customHeight="1" x14ac:dyDescent="0.2"/>
    <row r="1426" ht="9" customHeight="1" x14ac:dyDescent="0.2"/>
    <row r="1427" ht="9" customHeight="1" x14ac:dyDescent="0.2"/>
    <row r="1428" ht="9" customHeight="1" x14ac:dyDescent="0.2"/>
    <row r="1429" ht="9" customHeight="1" x14ac:dyDescent="0.2"/>
    <row r="1430" ht="9" customHeight="1" x14ac:dyDescent="0.2"/>
    <row r="1431" ht="9" customHeight="1" x14ac:dyDescent="0.2"/>
    <row r="1432" ht="9" customHeight="1" x14ac:dyDescent="0.2"/>
    <row r="1433" ht="9" customHeight="1" x14ac:dyDescent="0.2"/>
    <row r="1434" ht="9" customHeight="1" x14ac:dyDescent="0.2"/>
    <row r="1435" ht="9" customHeight="1" x14ac:dyDescent="0.2"/>
    <row r="1436" ht="9" customHeight="1" x14ac:dyDescent="0.2"/>
    <row r="1437" ht="9" customHeight="1" x14ac:dyDescent="0.2"/>
    <row r="1438" ht="9" customHeight="1" x14ac:dyDescent="0.2"/>
    <row r="1439" ht="9" customHeight="1" x14ac:dyDescent="0.2"/>
    <row r="1440" ht="9" customHeight="1" x14ac:dyDescent="0.2"/>
    <row r="1441" ht="9" customHeight="1" x14ac:dyDescent="0.2"/>
    <row r="1442" ht="9" customHeight="1" x14ac:dyDescent="0.2"/>
    <row r="1443" ht="9" customHeight="1" x14ac:dyDescent="0.2"/>
    <row r="1444" ht="9" customHeight="1" x14ac:dyDescent="0.2"/>
    <row r="1445" ht="9" customHeight="1" x14ac:dyDescent="0.2"/>
    <row r="1446" ht="9" customHeight="1" x14ac:dyDescent="0.2"/>
    <row r="1447" ht="9" customHeight="1" x14ac:dyDescent="0.2"/>
    <row r="1448" ht="9" customHeight="1" x14ac:dyDescent="0.2"/>
    <row r="1449" ht="9" customHeight="1" x14ac:dyDescent="0.2"/>
    <row r="1450" ht="9" customHeight="1" x14ac:dyDescent="0.2"/>
    <row r="1451" ht="9" customHeight="1" x14ac:dyDescent="0.2"/>
    <row r="1452" ht="9" customHeight="1" x14ac:dyDescent="0.2"/>
    <row r="1453" ht="9" customHeight="1" x14ac:dyDescent="0.2"/>
    <row r="1454" ht="9" customHeight="1" x14ac:dyDescent="0.2"/>
    <row r="1455" ht="9" customHeight="1" x14ac:dyDescent="0.2"/>
    <row r="1456" ht="9" customHeight="1" x14ac:dyDescent="0.2"/>
    <row r="1457" ht="9" customHeight="1" x14ac:dyDescent="0.2"/>
    <row r="1458" ht="9" customHeight="1" x14ac:dyDescent="0.2"/>
    <row r="1459" ht="9" customHeight="1" x14ac:dyDescent="0.2"/>
    <row r="1460" ht="9" customHeight="1" x14ac:dyDescent="0.2"/>
    <row r="1461" ht="9" customHeight="1" x14ac:dyDescent="0.2"/>
    <row r="1462" ht="9" customHeight="1" x14ac:dyDescent="0.2"/>
    <row r="1463" ht="9" customHeight="1" x14ac:dyDescent="0.2"/>
    <row r="1464" ht="9" customHeight="1" x14ac:dyDescent="0.2"/>
    <row r="1465" ht="9" customHeight="1" x14ac:dyDescent="0.2"/>
    <row r="1466" ht="9" customHeight="1" x14ac:dyDescent="0.2"/>
    <row r="1467" ht="9" customHeight="1" x14ac:dyDescent="0.2"/>
    <row r="1468" ht="9" customHeight="1" x14ac:dyDescent="0.2"/>
    <row r="1469" ht="9" customHeight="1" x14ac:dyDescent="0.2"/>
    <row r="1470" ht="9" customHeight="1" x14ac:dyDescent="0.2"/>
    <row r="1471" ht="9" customHeight="1" x14ac:dyDescent="0.2"/>
    <row r="1472" ht="9" customHeight="1" x14ac:dyDescent="0.2"/>
    <row r="1473" ht="9" customHeight="1" x14ac:dyDescent="0.2"/>
    <row r="1474" ht="9" customHeight="1" x14ac:dyDescent="0.2"/>
    <row r="1475" ht="9" customHeight="1" x14ac:dyDescent="0.2"/>
    <row r="1476" ht="9" customHeight="1" x14ac:dyDescent="0.2"/>
    <row r="1477" ht="9" customHeight="1" x14ac:dyDescent="0.2"/>
    <row r="1478" ht="9" customHeight="1" x14ac:dyDescent="0.2"/>
    <row r="1479" ht="9" customHeight="1" x14ac:dyDescent="0.2"/>
    <row r="1480" ht="9" customHeight="1" x14ac:dyDescent="0.2"/>
    <row r="1481" ht="9" customHeight="1" x14ac:dyDescent="0.2"/>
    <row r="1482" ht="9" customHeight="1" x14ac:dyDescent="0.2"/>
    <row r="1483" ht="9" customHeight="1" x14ac:dyDescent="0.2"/>
    <row r="1484" ht="9" customHeight="1" x14ac:dyDescent="0.2"/>
    <row r="1485" ht="9" customHeight="1" x14ac:dyDescent="0.2"/>
    <row r="1486" ht="9" customHeight="1" x14ac:dyDescent="0.2"/>
    <row r="1487" ht="9" customHeight="1" x14ac:dyDescent="0.2"/>
    <row r="1488" ht="9" customHeight="1" x14ac:dyDescent="0.2"/>
    <row r="1489" ht="9" customHeight="1" x14ac:dyDescent="0.2"/>
    <row r="1490" ht="9" customHeight="1" x14ac:dyDescent="0.2"/>
    <row r="1491" ht="9" customHeight="1" x14ac:dyDescent="0.2"/>
    <row r="1492" ht="9" customHeight="1" x14ac:dyDescent="0.2"/>
    <row r="1493" ht="9" customHeight="1" x14ac:dyDescent="0.2"/>
    <row r="1494" ht="9" customHeight="1" x14ac:dyDescent="0.2"/>
    <row r="1495" ht="9" customHeight="1" x14ac:dyDescent="0.2"/>
    <row r="1496" ht="9" customHeight="1" x14ac:dyDescent="0.2"/>
    <row r="1497" ht="9" customHeight="1" x14ac:dyDescent="0.2"/>
    <row r="1498" ht="9" customHeight="1" x14ac:dyDescent="0.2"/>
    <row r="1499" ht="9" customHeight="1" x14ac:dyDescent="0.2"/>
    <row r="1500" ht="9" customHeight="1" x14ac:dyDescent="0.2"/>
    <row r="1501" ht="9" customHeight="1" x14ac:dyDescent="0.2"/>
    <row r="1502" ht="9" customHeight="1" x14ac:dyDescent="0.2"/>
    <row r="1503" ht="9" customHeight="1" x14ac:dyDescent="0.2"/>
    <row r="1504" ht="9" customHeight="1" x14ac:dyDescent="0.2"/>
    <row r="1505" ht="9" customHeight="1" x14ac:dyDescent="0.2"/>
    <row r="1506" ht="9" customHeight="1" x14ac:dyDescent="0.2"/>
    <row r="1507" ht="9" customHeight="1" x14ac:dyDescent="0.2"/>
    <row r="1508" ht="9" customHeight="1" x14ac:dyDescent="0.2"/>
    <row r="1509" ht="9" customHeight="1" x14ac:dyDescent="0.2"/>
    <row r="1510" ht="9" customHeight="1" x14ac:dyDescent="0.2"/>
    <row r="1511" ht="9" customHeight="1" x14ac:dyDescent="0.2"/>
    <row r="1512" ht="9" customHeight="1" x14ac:dyDescent="0.2"/>
    <row r="1513" ht="9" customHeight="1" x14ac:dyDescent="0.2"/>
    <row r="1514" ht="9" customHeight="1" x14ac:dyDescent="0.2"/>
    <row r="1515" ht="9" customHeight="1" x14ac:dyDescent="0.2"/>
    <row r="1516" ht="9" customHeight="1" x14ac:dyDescent="0.2"/>
    <row r="1517" ht="9" customHeight="1" x14ac:dyDescent="0.2"/>
    <row r="1518" ht="9" customHeight="1" x14ac:dyDescent="0.2"/>
    <row r="1519" ht="9" customHeight="1" x14ac:dyDescent="0.2"/>
    <row r="1520" ht="9" customHeight="1" x14ac:dyDescent="0.2"/>
    <row r="1521" ht="9" customHeight="1" x14ac:dyDescent="0.2"/>
    <row r="1522" ht="9" customHeight="1" x14ac:dyDescent="0.2"/>
    <row r="1523" ht="9" customHeight="1" x14ac:dyDescent="0.2"/>
    <row r="1524" ht="9" customHeight="1" x14ac:dyDescent="0.2"/>
    <row r="1525" ht="9" customHeight="1" x14ac:dyDescent="0.2"/>
    <row r="1526" ht="9" customHeight="1" x14ac:dyDescent="0.2"/>
    <row r="1527" ht="9" customHeight="1" x14ac:dyDescent="0.2"/>
    <row r="1528" ht="9" customHeight="1" x14ac:dyDescent="0.2"/>
    <row r="1529" ht="9" customHeight="1" x14ac:dyDescent="0.2"/>
    <row r="1530" ht="9" customHeight="1" x14ac:dyDescent="0.2"/>
    <row r="1531" ht="9" customHeight="1" x14ac:dyDescent="0.2"/>
    <row r="1532" ht="9" customHeight="1" x14ac:dyDescent="0.2"/>
    <row r="1533" ht="9" customHeight="1" x14ac:dyDescent="0.2"/>
    <row r="1534" ht="9" customHeight="1" x14ac:dyDescent="0.2"/>
    <row r="1535" ht="9" customHeight="1" x14ac:dyDescent="0.2"/>
    <row r="1536" ht="9" customHeight="1" x14ac:dyDescent="0.2"/>
    <row r="1537" ht="9" customHeight="1" x14ac:dyDescent="0.2"/>
    <row r="1538" ht="9" customHeight="1" x14ac:dyDescent="0.2"/>
    <row r="1539" ht="9" customHeight="1" x14ac:dyDescent="0.2"/>
    <row r="1540" ht="9" customHeight="1" x14ac:dyDescent="0.2"/>
    <row r="1541" ht="9" customHeight="1" x14ac:dyDescent="0.2"/>
    <row r="1542" ht="9" customHeight="1" x14ac:dyDescent="0.2"/>
    <row r="1543" ht="9" customHeight="1" x14ac:dyDescent="0.2"/>
    <row r="1544" ht="9" customHeight="1" x14ac:dyDescent="0.2"/>
    <row r="1545" ht="9" customHeight="1" x14ac:dyDescent="0.2"/>
    <row r="1546" ht="9" customHeight="1" x14ac:dyDescent="0.2"/>
    <row r="1547" ht="9" customHeight="1" x14ac:dyDescent="0.2"/>
    <row r="1548" ht="9" customHeight="1" x14ac:dyDescent="0.2"/>
    <row r="1549" ht="9" customHeight="1" x14ac:dyDescent="0.2"/>
    <row r="1550" ht="9" customHeight="1" x14ac:dyDescent="0.2"/>
    <row r="1551" ht="9" customHeight="1" x14ac:dyDescent="0.2"/>
    <row r="1552" ht="9" customHeight="1" x14ac:dyDescent="0.2"/>
    <row r="1553" ht="9" customHeight="1" x14ac:dyDescent="0.2"/>
    <row r="1554" ht="9" customHeight="1" x14ac:dyDescent="0.2"/>
    <row r="1555" ht="9" customHeight="1" x14ac:dyDescent="0.2"/>
    <row r="1556" ht="9" customHeight="1" x14ac:dyDescent="0.2"/>
    <row r="1557" ht="9" customHeight="1" x14ac:dyDescent="0.2"/>
    <row r="1558" ht="9" customHeight="1" x14ac:dyDescent="0.2"/>
    <row r="1559" ht="9" customHeight="1" x14ac:dyDescent="0.2"/>
    <row r="1560" ht="9" customHeight="1" x14ac:dyDescent="0.2"/>
    <row r="1561" ht="9" customHeight="1" x14ac:dyDescent="0.2"/>
    <row r="1562" ht="9" customHeight="1" x14ac:dyDescent="0.2"/>
    <row r="1563" ht="9" customHeight="1" x14ac:dyDescent="0.2"/>
    <row r="1564" ht="9" customHeight="1" x14ac:dyDescent="0.2"/>
    <row r="1565" ht="9" customHeight="1" x14ac:dyDescent="0.2"/>
    <row r="1566" ht="9" customHeight="1" x14ac:dyDescent="0.2"/>
    <row r="1567" ht="9" customHeight="1" x14ac:dyDescent="0.2"/>
    <row r="1568" ht="9" customHeight="1" x14ac:dyDescent="0.2"/>
    <row r="1569" ht="9" customHeight="1" x14ac:dyDescent="0.2"/>
    <row r="1570" ht="9" customHeight="1" x14ac:dyDescent="0.2"/>
    <row r="1571" ht="9" customHeight="1" x14ac:dyDescent="0.2"/>
    <row r="1572" ht="9" customHeight="1" x14ac:dyDescent="0.2"/>
    <row r="1573" ht="9" customHeight="1" x14ac:dyDescent="0.2"/>
    <row r="1574" ht="9" customHeight="1" x14ac:dyDescent="0.2"/>
    <row r="1575" ht="9" customHeight="1" x14ac:dyDescent="0.2"/>
    <row r="1576" ht="9" customHeight="1" x14ac:dyDescent="0.2"/>
    <row r="1577" ht="9" customHeight="1" x14ac:dyDescent="0.2"/>
    <row r="1578" ht="9" customHeight="1" x14ac:dyDescent="0.2"/>
    <row r="1579" ht="9" customHeight="1" x14ac:dyDescent="0.2"/>
    <row r="1580" ht="9" customHeight="1" x14ac:dyDescent="0.2"/>
    <row r="1581" ht="9" customHeight="1" x14ac:dyDescent="0.2"/>
    <row r="1582" ht="9" customHeight="1" x14ac:dyDescent="0.2"/>
    <row r="1583" ht="9" customHeight="1" x14ac:dyDescent="0.2"/>
    <row r="1584" ht="9" customHeight="1" x14ac:dyDescent="0.2"/>
    <row r="1585" ht="9" customHeight="1" x14ac:dyDescent="0.2"/>
    <row r="1586" ht="9" customHeight="1" x14ac:dyDescent="0.2"/>
    <row r="1587" ht="9" customHeight="1" x14ac:dyDescent="0.2"/>
    <row r="1588" ht="9" customHeight="1" x14ac:dyDescent="0.2"/>
    <row r="1589" ht="9" customHeight="1" x14ac:dyDescent="0.2"/>
    <row r="1590" ht="9" customHeight="1" x14ac:dyDescent="0.2"/>
    <row r="1591" ht="9" customHeight="1" x14ac:dyDescent="0.2"/>
    <row r="1592" ht="9" customHeight="1" x14ac:dyDescent="0.2"/>
    <row r="1593" ht="9" customHeight="1" x14ac:dyDescent="0.2"/>
    <row r="1594" ht="9" customHeight="1" x14ac:dyDescent="0.2"/>
    <row r="1595" ht="9" customHeight="1" x14ac:dyDescent="0.2"/>
    <row r="1596" ht="9" customHeight="1" x14ac:dyDescent="0.2"/>
    <row r="1597" ht="9" customHeight="1" x14ac:dyDescent="0.2"/>
    <row r="1598" ht="9" customHeight="1" x14ac:dyDescent="0.2"/>
    <row r="1599" ht="9" customHeight="1" x14ac:dyDescent="0.2"/>
    <row r="1600" ht="9" customHeight="1" x14ac:dyDescent="0.2"/>
    <row r="1601" ht="9" customHeight="1" x14ac:dyDescent="0.2"/>
    <row r="1602" ht="9" customHeight="1" x14ac:dyDescent="0.2"/>
    <row r="1603" ht="9" customHeight="1" x14ac:dyDescent="0.2"/>
    <row r="1604" ht="9" customHeight="1" x14ac:dyDescent="0.2"/>
    <row r="1605" ht="9" customHeight="1" x14ac:dyDescent="0.2"/>
    <row r="1606" ht="9" customHeight="1" x14ac:dyDescent="0.2"/>
    <row r="1607" ht="9" customHeight="1" x14ac:dyDescent="0.2"/>
    <row r="1608" ht="9" customHeight="1" x14ac:dyDescent="0.2"/>
    <row r="1609" ht="9" customHeight="1" x14ac:dyDescent="0.2"/>
    <row r="1610" ht="9" customHeight="1" x14ac:dyDescent="0.2"/>
    <row r="1611" ht="9" customHeight="1" x14ac:dyDescent="0.2"/>
    <row r="1612" ht="9" customHeight="1" x14ac:dyDescent="0.2"/>
    <row r="1613" ht="9" customHeight="1" x14ac:dyDescent="0.2"/>
    <row r="1614" ht="9" customHeight="1" x14ac:dyDescent="0.2"/>
    <row r="1615" ht="9" customHeight="1" x14ac:dyDescent="0.2"/>
    <row r="1616" ht="9" customHeight="1" x14ac:dyDescent="0.2"/>
    <row r="1617" ht="9" customHeight="1" x14ac:dyDescent="0.2"/>
    <row r="1618" ht="9" customHeight="1" x14ac:dyDescent="0.2"/>
    <row r="1619" ht="9" customHeight="1" x14ac:dyDescent="0.2"/>
    <row r="1620" ht="9" customHeight="1" x14ac:dyDescent="0.2"/>
    <row r="1621" ht="9" customHeight="1" x14ac:dyDescent="0.2"/>
    <row r="1622" ht="9" customHeight="1" x14ac:dyDescent="0.2"/>
    <row r="1623" ht="9" customHeight="1" x14ac:dyDescent="0.2"/>
    <row r="1624" ht="9" customHeight="1" x14ac:dyDescent="0.2"/>
    <row r="1625" ht="9" customHeight="1" x14ac:dyDescent="0.2"/>
    <row r="1626" ht="9" customHeight="1" x14ac:dyDescent="0.2"/>
    <row r="1627" ht="9" customHeight="1" x14ac:dyDescent="0.2"/>
    <row r="1628" ht="9" customHeight="1" x14ac:dyDescent="0.2"/>
    <row r="1629" ht="9" customHeight="1" x14ac:dyDescent="0.2"/>
    <row r="1630" ht="9" customHeight="1" x14ac:dyDescent="0.2"/>
    <row r="1631" ht="9" customHeight="1" x14ac:dyDescent="0.2"/>
    <row r="1632" ht="9" customHeight="1" x14ac:dyDescent="0.2"/>
    <row r="1633" ht="9" customHeight="1" x14ac:dyDescent="0.2"/>
    <row r="1634" ht="9" customHeight="1" x14ac:dyDescent="0.2"/>
    <row r="1635" ht="9" customHeight="1" x14ac:dyDescent="0.2"/>
    <row r="1636" ht="9" customHeight="1" x14ac:dyDescent="0.2"/>
    <row r="1637" ht="9" customHeight="1" x14ac:dyDescent="0.2"/>
    <row r="1638" ht="9" customHeight="1" x14ac:dyDescent="0.2"/>
    <row r="1639" ht="9" customHeight="1" x14ac:dyDescent="0.2"/>
    <row r="1640" ht="9" customHeight="1" x14ac:dyDescent="0.2"/>
    <row r="1641" ht="9" customHeight="1" x14ac:dyDescent="0.2"/>
    <row r="1642" ht="9" customHeight="1" x14ac:dyDescent="0.2"/>
    <row r="1643" ht="9" customHeight="1" x14ac:dyDescent="0.2"/>
    <row r="1644" ht="9" customHeight="1" x14ac:dyDescent="0.2"/>
    <row r="1645" ht="9" customHeight="1" x14ac:dyDescent="0.2"/>
    <row r="1646" ht="9" customHeight="1" x14ac:dyDescent="0.2"/>
    <row r="1647" ht="9" customHeight="1" x14ac:dyDescent="0.2"/>
    <row r="1648" ht="9" customHeight="1" x14ac:dyDescent="0.2"/>
    <row r="1649" ht="9" customHeight="1" x14ac:dyDescent="0.2"/>
    <row r="1650" ht="9" customHeight="1" x14ac:dyDescent="0.2"/>
    <row r="1651" ht="9" customHeight="1" x14ac:dyDescent="0.2"/>
    <row r="1652" ht="9" customHeight="1" x14ac:dyDescent="0.2"/>
    <row r="1653" ht="9" customHeight="1" x14ac:dyDescent="0.2"/>
    <row r="1654" ht="9" customHeight="1" x14ac:dyDescent="0.2"/>
    <row r="1655" ht="9" customHeight="1" x14ac:dyDescent="0.2"/>
    <row r="1656" ht="9" customHeight="1" x14ac:dyDescent="0.2"/>
    <row r="1657" ht="9" customHeight="1" x14ac:dyDescent="0.2"/>
    <row r="1658" ht="9" customHeight="1" x14ac:dyDescent="0.2"/>
    <row r="1659" ht="9" customHeight="1" x14ac:dyDescent="0.2"/>
    <row r="1660" ht="9" customHeight="1" x14ac:dyDescent="0.2"/>
    <row r="1661" ht="9" customHeight="1" x14ac:dyDescent="0.2"/>
    <row r="1662" ht="9" customHeight="1" x14ac:dyDescent="0.2"/>
    <row r="1663" ht="9" customHeight="1" x14ac:dyDescent="0.2"/>
    <row r="1664" ht="9" customHeight="1" x14ac:dyDescent="0.2"/>
    <row r="1665" ht="9" customHeight="1" x14ac:dyDescent="0.2"/>
    <row r="1666" ht="9" customHeight="1" x14ac:dyDescent="0.2"/>
    <row r="1667" ht="9" customHeight="1" x14ac:dyDescent="0.2"/>
    <row r="1668" ht="9" customHeight="1" x14ac:dyDescent="0.2"/>
    <row r="1669" ht="9" customHeight="1" x14ac:dyDescent="0.2"/>
    <row r="1670" ht="9" customHeight="1" x14ac:dyDescent="0.2"/>
    <row r="1671" ht="9" customHeight="1" x14ac:dyDescent="0.2"/>
    <row r="1672" ht="9" customHeight="1" x14ac:dyDescent="0.2"/>
    <row r="1673" ht="9" customHeight="1" x14ac:dyDescent="0.2"/>
    <row r="1674" ht="9" customHeight="1" x14ac:dyDescent="0.2"/>
    <row r="1675" ht="9" customHeight="1" x14ac:dyDescent="0.2"/>
    <row r="1676" ht="9" customHeight="1" x14ac:dyDescent="0.2"/>
    <row r="1677" ht="9" customHeight="1" x14ac:dyDescent="0.2"/>
    <row r="1678" ht="9" customHeight="1" x14ac:dyDescent="0.2"/>
    <row r="1679" ht="9" customHeight="1" x14ac:dyDescent="0.2"/>
    <row r="1680" ht="9" customHeight="1" x14ac:dyDescent="0.2"/>
    <row r="1681" ht="9" customHeight="1" x14ac:dyDescent="0.2"/>
    <row r="1682" ht="9" customHeight="1" x14ac:dyDescent="0.2"/>
    <row r="1683" ht="9" customHeight="1" x14ac:dyDescent="0.2"/>
    <row r="1684" ht="9" customHeight="1" x14ac:dyDescent="0.2"/>
    <row r="1685" ht="9" customHeight="1" x14ac:dyDescent="0.2"/>
    <row r="1686" ht="9" customHeight="1" x14ac:dyDescent="0.2"/>
    <row r="1687" ht="9" customHeight="1" x14ac:dyDescent="0.2"/>
    <row r="1688" ht="9" customHeight="1" x14ac:dyDescent="0.2"/>
    <row r="1689" ht="9" customHeight="1" x14ac:dyDescent="0.2"/>
    <row r="1690" ht="9" customHeight="1" x14ac:dyDescent="0.2"/>
    <row r="1691" ht="9" customHeight="1" x14ac:dyDescent="0.2"/>
    <row r="1692" ht="9" customHeight="1" x14ac:dyDescent="0.2"/>
    <row r="1693" ht="9" customHeight="1" x14ac:dyDescent="0.2"/>
    <row r="1694" ht="9" customHeight="1" x14ac:dyDescent="0.2"/>
    <row r="1695" ht="9" customHeight="1" x14ac:dyDescent="0.2"/>
    <row r="1696" ht="9" customHeight="1" x14ac:dyDescent="0.2"/>
    <row r="1697" ht="9" customHeight="1" x14ac:dyDescent="0.2"/>
    <row r="1698" ht="9" customHeight="1" x14ac:dyDescent="0.2"/>
    <row r="1699" ht="9" customHeight="1" x14ac:dyDescent="0.2"/>
    <row r="1700" ht="9" customHeight="1" x14ac:dyDescent="0.2"/>
    <row r="1701" ht="9" customHeight="1" x14ac:dyDescent="0.2"/>
    <row r="1702" ht="9" customHeight="1" x14ac:dyDescent="0.2"/>
    <row r="1703" ht="9" customHeight="1" x14ac:dyDescent="0.2"/>
    <row r="1704" ht="9" customHeight="1" x14ac:dyDescent="0.2"/>
    <row r="1705" ht="9" customHeight="1" x14ac:dyDescent="0.2"/>
    <row r="1706" ht="9" customHeight="1" x14ac:dyDescent="0.2"/>
    <row r="1707" ht="9" customHeight="1" x14ac:dyDescent="0.2"/>
    <row r="1708" ht="9" customHeight="1" x14ac:dyDescent="0.2"/>
    <row r="1709" ht="9" customHeight="1" x14ac:dyDescent="0.2"/>
    <row r="1710" ht="9" customHeight="1" x14ac:dyDescent="0.2"/>
    <row r="1711" ht="9" customHeight="1" x14ac:dyDescent="0.2"/>
    <row r="1712" ht="9" customHeight="1" x14ac:dyDescent="0.2"/>
    <row r="1713" ht="9" customHeight="1" x14ac:dyDescent="0.2"/>
    <row r="1714" ht="9" customHeight="1" x14ac:dyDescent="0.2"/>
    <row r="1715" ht="9" customHeight="1" x14ac:dyDescent="0.2"/>
    <row r="1716" ht="9" customHeight="1" x14ac:dyDescent="0.2"/>
    <row r="1717" ht="9" customHeight="1" x14ac:dyDescent="0.2"/>
    <row r="1718" ht="9" customHeight="1" x14ac:dyDescent="0.2"/>
    <row r="1719" ht="9" customHeight="1" x14ac:dyDescent="0.2"/>
    <row r="1720" ht="9" customHeight="1" x14ac:dyDescent="0.2"/>
    <row r="1721" ht="9" customHeight="1" x14ac:dyDescent="0.2"/>
    <row r="1722" ht="9" customHeight="1" x14ac:dyDescent="0.2"/>
    <row r="1723" ht="9" customHeight="1" x14ac:dyDescent="0.2"/>
    <row r="1724" ht="9" customHeight="1" x14ac:dyDescent="0.2"/>
    <row r="1725" ht="9" customHeight="1" x14ac:dyDescent="0.2"/>
    <row r="1726" ht="9" customHeight="1" x14ac:dyDescent="0.2"/>
    <row r="1727" ht="9" customHeight="1" x14ac:dyDescent="0.2"/>
    <row r="1728" ht="9" customHeight="1" x14ac:dyDescent="0.2"/>
    <row r="1729" ht="9" customHeight="1" x14ac:dyDescent="0.2"/>
    <row r="1730" ht="9" customHeight="1" x14ac:dyDescent="0.2"/>
    <row r="1731" ht="9" customHeight="1" x14ac:dyDescent="0.2"/>
    <row r="1732" ht="9" customHeight="1" x14ac:dyDescent="0.2"/>
    <row r="1733" ht="9" customHeight="1" x14ac:dyDescent="0.2"/>
    <row r="1734" ht="9" customHeight="1" x14ac:dyDescent="0.2"/>
    <row r="1735" ht="9" customHeight="1" x14ac:dyDescent="0.2"/>
    <row r="1736" ht="9" customHeight="1" x14ac:dyDescent="0.2"/>
    <row r="1737" ht="9" customHeight="1" x14ac:dyDescent="0.2"/>
    <row r="1738" ht="9" customHeight="1" x14ac:dyDescent="0.2"/>
    <row r="1739" ht="9" customHeight="1" x14ac:dyDescent="0.2"/>
    <row r="1740" ht="9" customHeight="1" x14ac:dyDescent="0.2"/>
    <row r="1741" ht="9" customHeight="1" x14ac:dyDescent="0.2"/>
    <row r="1742" ht="9" customHeight="1" x14ac:dyDescent="0.2"/>
    <row r="1743" ht="9" customHeight="1" x14ac:dyDescent="0.2"/>
    <row r="1744" ht="9" customHeight="1" x14ac:dyDescent="0.2"/>
    <row r="1745" ht="9" customHeight="1" x14ac:dyDescent="0.2"/>
    <row r="1746" ht="9" customHeight="1" x14ac:dyDescent="0.2"/>
    <row r="1747" ht="9" customHeight="1" x14ac:dyDescent="0.2"/>
    <row r="1748" ht="9" customHeight="1" x14ac:dyDescent="0.2"/>
    <row r="1749" ht="9" customHeight="1" x14ac:dyDescent="0.2"/>
    <row r="1750" ht="9" customHeight="1" x14ac:dyDescent="0.2"/>
    <row r="1751" ht="9" customHeight="1" x14ac:dyDescent="0.2"/>
    <row r="1752" ht="9" customHeight="1" x14ac:dyDescent="0.2"/>
    <row r="1753" ht="9" customHeight="1" x14ac:dyDescent="0.2"/>
    <row r="1754" ht="9" customHeight="1" x14ac:dyDescent="0.2"/>
    <row r="1755" ht="9" customHeight="1" x14ac:dyDescent="0.2"/>
    <row r="1756" ht="9" customHeight="1" x14ac:dyDescent="0.2"/>
    <row r="1757" ht="9" customHeight="1" x14ac:dyDescent="0.2"/>
    <row r="1758" ht="9" customHeight="1" x14ac:dyDescent="0.2"/>
    <row r="1759" ht="9" customHeight="1" x14ac:dyDescent="0.2"/>
    <row r="1760" ht="9" customHeight="1" x14ac:dyDescent="0.2"/>
    <row r="1761" ht="9" customHeight="1" x14ac:dyDescent="0.2"/>
    <row r="1762" ht="9" customHeight="1" x14ac:dyDescent="0.2"/>
    <row r="1763" ht="9" customHeight="1" x14ac:dyDescent="0.2"/>
    <row r="1764" ht="9" customHeight="1" x14ac:dyDescent="0.2"/>
    <row r="1765" ht="9" customHeight="1" x14ac:dyDescent="0.2"/>
    <row r="1766" ht="9" customHeight="1" x14ac:dyDescent="0.2"/>
    <row r="1767" ht="9" customHeight="1" x14ac:dyDescent="0.2"/>
    <row r="1768" ht="9" customHeight="1" x14ac:dyDescent="0.2"/>
    <row r="1769" ht="9" customHeight="1" x14ac:dyDescent="0.2"/>
    <row r="1770" ht="9" customHeight="1" x14ac:dyDescent="0.2"/>
    <row r="1771" ht="9" customHeight="1" x14ac:dyDescent="0.2"/>
    <row r="1772" ht="9" customHeight="1" x14ac:dyDescent="0.2"/>
    <row r="1773" ht="9" customHeight="1" x14ac:dyDescent="0.2"/>
    <row r="1774" ht="9" customHeight="1" x14ac:dyDescent="0.2"/>
    <row r="1775" ht="9" customHeight="1" x14ac:dyDescent="0.2"/>
    <row r="1776" ht="9" customHeight="1" x14ac:dyDescent="0.2"/>
    <row r="1777" ht="9" customHeight="1" x14ac:dyDescent="0.2"/>
    <row r="1778" ht="9" customHeight="1" x14ac:dyDescent="0.2"/>
    <row r="1779" ht="9" customHeight="1" x14ac:dyDescent="0.2"/>
    <row r="1780" ht="9" customHeight="1" x14ac:dyDescent="0.2"/>
    <row r="1781" ht="9" customHeight="1" x14ac:dyDescent="0.2"/>
    <row r="1782" ht="9" customHeight="1" x14ac:dyDescent="0.2"/>
    <row r="1783" ht="9" customHeight="1" x14ac:dyDescent="0.2"/>
    <row r="1784" ht="9" customHeight="1" x14ac:dyDescent="0.2"/>
    <row r="1785" ht="9" customHeight="1" x14ac:dyDescent="0.2"/>
    <row r="1786" ht="9" customHeight="1" x14ac:dyDescent="0.2"/>
    <row r="1787" ht="9" customHeight="1" x14ac:dyDescent="0.2"/>
    <row r="1788" ht="9" customHeight="1" x14ac:dyDescent="0.2"/>
    <row r="1789" ht="9" customHeight="1" x14ac:dyDescent="0.2"/>
    <row r="1790" ht="9" customHeight="1" x14ac:dyDescent="0.2"/>
    <row r="1791" ht="9" customHeight="1" x14ac:dyDescent="0.2"/>
    <row r="1792" ht="9" customHeight="1" x14ac:dyDescent="0.2"/>
    <row r="1793" ht="9" customHeight="1" x14ac:dyDescent="0.2"/>
    <row r="1794" ht="9" customHeight="1" x14ac:dyDescent="0.2"/>
    <row r="1795" ht="9" customHeight="1" x14ac:dyDescent="0.2"/>
    <row r="1796" ht="9" customHeight="1" x14ac:dyDescent="0.2"/>
    <row r="1797" ht="9" customHeight="1" x14ac:dyDescent="0.2"/>
    <row r="1798" ht="9" customHeight="1" x14ac:dyDescent="0.2"/>
    <row r="1799" ht="9" customHeight="1" x14ac:dyDescent="0.2"/>
    <row r="1800" ht="9" customHeight="1" x14ac:dyDescent="0.2"/>
    <row r="1801" ht="9" customHeight="1" x14ac:dyDescent="0.2"/>
    <row r="1802" ht="9" customHeight="1" x14ac:dyDescent="0.2"/>
    <row r="1803" ht="9" customHeight="1" x14ac:dyDescent="0.2"/>
    <row r="1804" ht="9" customHeight="1" x14ac:dyDescent="0.2"/>
    <row r="1805" ht="9" customHeight="1" x14ac:dyDescent="0.2"/>
    <row r="1806" ht="9" customHeight="1" x14ac:dyDescent="0.2"/>
    <row r="1807" ht="9" customHeight="1" x14ac:dyDescent="0.2"/>
    <row r="1808" ht="9" customHeight="1" x14ac:dyDescent="0.2"/>
    <row r="1809" ht="9" customHeight="1" x14ac:dyDescent="0.2"/>
    <row r="1810" ht="9" customHeight="1" x14ac:dyDescent="0.2"/>
    <row r="1811" ht="9" customHeight="1" x14ac:dyDescent="0.2"/>
    <row r="1812" ht="9" customHeight="1" x14ac:dyDescent="0.2"/>
    <row r="1813" ht="9" customHeight="1" x14ac:dyDescent="0.2"/>
    <row r="1814" ht="9" customHeight="1" x14ac:dyDescent="0.2"/>
    <row r="1815" ht="9" customHeight="1" x14ac:dyDescent="0.2"/>
    <row r="1816" ht="9" customHeight="1" x14ac:dyDescent="0.2"/>
    <row r="1817" ht="9" customHeight="1" x14ac:dyDescent="0.2"/>
    <row r="1818" ht="9" customHeight="1" x14ac:dyDescent="0.2"/>
    <row r="1819" ht="9" customHeight="1" x14ac:dyDescent="0.2"/>
    <row r="1820" ht="9" customHeight="1" x14ac:dyDescent="0.2"/>
    <row r="1821" ht="9" customHeight="1" x14ac:dyDescent="0.2"/>
    <row r="1822" ht="9" customHeight="1" x14ac:dyDescent="0.2"/>
    <row r="1823" ht="9" customHeight="1" x14ac:dyDescent="0.2"/>
    <row r="1824" ht="9" customHeight="1" x14ac:dyDescent="0.2"/>
    <row r="1825" ht="9" customHeight="1" x14ac:dyDescent="0.2"/>
    <row r="1826" ht="9" customHeight="1" x14ac:dyDescent="0.2"/>
    <row r="1827" ht="9" customHeight="1" x14ac:dyDescent="0.2"/>
    <row r="1828" ht="9" customHeight="1" x14ac:dyDescent="0.2"/>
    <row r="1829" ht="9" customHeight="1" x14ac:dyDescent="0.2"/>
    <row r="1830" ht="9" customHeight="1" x14ac:dyDescent="0.2"/>
    <row r="1831" ht="9" customHeight="1" x14ac:dyDescent="0.2"/>
    <row r="1832" ht="9" customHeight="1" x14ac:dyDescent="0.2"/>
    <row r="1833" ht="9" customHeight="1" x14ac:dyDescent="0.2"/>
    <row r="1834" ht="9" customHeight="1" x14ac:dyDescent="0.2"/>
    <row r="1835" ht="9" customHeight="1" x14ac:dyDescent="0.2"/>
    <row r="1836" ht="9" customHeight="1" x14ac:dyDescent="0.2"/>
    <row r="1837" ht="9" customHeight="1" x14ac:dyDescent="0.2"/>
    <row r="1838" ht="9" customHeight="1" x14ac:dyDescent="0.2"/>
    <row r="1839" ht="9" customHeight="1" x14ac:dyDescent="0.2"/>
    <row r="1840" ht="9" customHeight="1" x14ac:dyDescent="0.2"/>
    <row r="1841" ht="9" customHeight="1" x14ac:dyDescent="0.2"/>
    <row r="1842" ht="9" customHeight="1" x14ac:dyDescent="0.2"/>
    <row r="1843" ht="9" customHeight="1" x14ac:dyDescent="0.2"/>
    <row r="1844" ht="9" customHeight="1" x14ac:dyDescent="0.2"/>
    <row r="1845" ht="9" customHeight="1" x14ac:dyDescent="0.2"/>
    <row r="1846" ht="9" customHeight="1" x14ac:dyDescent="0.2"/>
    <row r="1847" ht="9" customHeight="1" x14ac:dyDescent="0.2"/>
    <row r="1848" ht="9" customHeight="1" x14ac:dyDescent="0.2"/>
    <row r="1849" ht="9" customHeight="1" x14ac:dyDescent="0.2"/>
    <row r="1850" ht="9" customHeight="1" x14ac:dyDescent="0.2"/>
    <row r="1851" ht="9" customHeight="1" x14ac:dyDescent="0.2"/>
    <row r="1852" ht="9" customHeight="1" x14ac:dyDescent="0.2"/>
    <row r="1853" ht="9" customHeight="1" x14ac:dyDescent="0.2"/>
    <row r="1854" ht="9" customHeight="1" x14ac:dyDescent="0.2"/>
    <row r="1855" ht="9" customHeight="1" x14ac:dyDescent="0.2"/>
    <row r="1856" ht="9" customHeight="1" x14ac:dyDescent="0.2"/>
    <row r="1857" ht="9" customHeight="1" x14ac:dyDescent="0.2"/>
    <row r="1858" ht="9" customHeight="1" x14ac:dyDescent="0.2"/>
    <row r="1859" ht="9" customHeight="1" x14ac:dyDescent="0.2"/>
    <row r="1860" ht="9" customHeight="1" x14ac:dyDescent="0.2"/>
    <row r="1861" ht="9" customHeight="1" x14ac:dyDescent="0.2"/>
    <row r="1862" ht="9" customHeight="1" x14ac:dyDescent="0.2"/>
    <row r="1863" ht="9" customHeight="1" x14ac:dyDescent="0.2"/>
    <row r="1864" ht="9" customHeight="1" x14ac:dyDescent="0.2"/>
    <row r="1865" ht="9" customHeight="1" x14ac:dyDescent="0.2"/>
    <row r="1866" ht="9" customHeight="1" x14ac:dyDescent="0.2"/>
    <row r="1867" ht="9" customHeight="1" x14ac:dyDescent="0.2"/>
    <row r="1868" ht="9" customHeight="1" x14ac:dyDescent="0.2"/>
    <row r="1869" ht="9" customHeight="1" x14ac:dyDescent="0.2"/>
    <row r="1870" ht="9" customHeight="1" x14ac:dyDescent="0.2"/>
    <row r="1871" ht="9" customHeight="1" x14ac:dyDescent="0.2"/>
    <row r="1872" ht="9" customHeight="1" x14ac:dyDescent="0.2"/>
    <row r="1873" ht="9" customHeight="1" x14ac:dyDescent="0.2"/>
    <row r="1874" ht="9" customHeight="1" x14ac:dyDescent="0.2"/>
    <row r="1875" ht="9" customHeight="1" x14ac:dyDescent="0.2"/>
    <row r="1876" ht="9" customHeight="1" x14ac:dyDescent="0.2"/>
    <row r="1877" ht="9" customHeight="1" x14ac:dyDescent="0.2"/>
    <row r="1878" ht="9" customHeight="1" x14ac:dyDescent="0.2"/>
    <row r="1879" ht="9" customHeight="1" x14ac:dyDescent="0.2"/>
    <row r="1880" ht="9" customHeight="1" x14ac:dyDescent="0.2"/>
    <row r="1881" ht="9" customHeight="1" x14ac:dyDescent="0.2"/>
    <row r="1882" ht="9" customHeight="1" x14ac:dyDescent="0.2"/>
    <row r="1883" ht="9" customHeight="1" x14ac:dyDescent="0.2"/>
    <row r="1884" ht="9" customHeight="1" x14ac:dyDescent="0.2"/>
    <row r="1885" ht="9" customHeight="1" x14ac:dyDescent="0.2"/>
    <row r="1886" ht="9" customHeight="1" x14ac:dyDescent="0.2"/>
    <row r="1887" ht="9" customHeight="1" x14ac:dyDescent="0.2"/>
    <row r="1888" ht="9" customHeight="1" x14ac:dyDescent="0.2"/>
    <row r="1889" ht="9" customHeight="1" x14ac:dyDescent="0.2"/>
    <row r="1890" ht="9" customHeight="1" x14ac:dyDescent="0.2"/>
    <row r="1891" ht="9" customHeight="1" x14ac:dyDescent="0.2"/>
    <row r="1892" ht="9" customHeight="1" x14ac:dyDescent="0.2"/>
    <row r="1893" ht="9" customHeight="1" x14ac:dyDescent="0.2"/>
    <row r="1894" ht="9" customHeight="1" x14ac:dyDescent="0.2"/>
    <row r="1895" ht="9" customHeight="1" x14ac:dyDescent="0.2"/>
    <row r="1896" ht="9" customHeight="1" x14ac:dyDescent="0.2"/>
    <row r="1897" ht="9" customHeight="1" x14ac:dyDescent="0.2"/>
    <row r="1898" ht="9" customHeight="1" x14ac:dyDescent="0.2"/>
    <row r="1899" ht="9" customHeight="1" x14ac:dyDescent="0.2"/>
    <row r="1900" ht="9" customHeight="1" x14ac:dyDescent="0.2"/>
    <row r="1901" ht="9" customHeight="1" x14ac:dyDescent="0.2"/>
    <row r="1902" ht="9" customHeight="1" x14ac:dyDescent="0.2"/>
    <row r="1903" ht="9" customHeight="1" x14ac:dyDescent="0.2"/>
    <row r="1904" ht="9" customHeight="1" x14ac:dyDescent="0.2"/>
    <row r="1905" ht="9" customHeight="1" x14ac:dyDescent="0.2"/>
    <row r="1906" ht="9" customHeight="1" x14ac:dyDescent="0.2"/>
    <row r="1907" ht="9" customHeight="1" x14ac:dyDescent="0.2"/>
    <row r="1908" ht="9" customHeight="1" x14ac:dyDescent="0.2"/>
    <row r="1909" ht="9" customHeight="1" x14ac:dyDescent="0.2"/>
    <row r="1910" ht="9" customHeight="1" x14ac:dyDescent="0.2"/>
    <row r="1911" ht="9" customHeight="1" x14ac:dyDescent="0.2"/>
    <row r="1912" ht="9" customHeight="1" x14ac:dyDescent="0.2"/>
    <row r="1913" ht="9" customHeight="1" x14ac:dyDescent="0.2"/>
    <row r="1914" ht="9" customHeight="1" x14ac:dyDescent="0.2"/>
    <row r="1915" ht="9" customHeight="1" x14ac:dyDescent="0.2"/>
    <row r="1916" ht="9" customHeight="1" x14ac:dyDescent="0.2"/>
    <row r="1917" ht="9" customHeight="1" x14ac:dyDescent="0.2"/>
    <row r="1918" ht="9" customHeight="1" x14ac:dyDescent="0.2"/>
    <row r="1919" ht="9" customHeight="1" x14ac:dyDescent="0.2"/>
    <row r="1920" ht="9" customHeight="1" x14ac:dyDescent="0.2"/>
    <row r="1921" ht="9" customHeight="1" x14ac:dyDescent="0.2"/>
    <row r="1922" ht="9" customHeight="1" x14ac:dyDescent="0.2"/>
    <row r="1923" ht="9" customHeight="1" x14ac:dyDescent="0.2"/>
    <row r="1924" ht="9" customHeight="1" x14ac:dyDescent="0.2"/>
    <row r="1925" ht="9" customHeight="1" x14ac:dyDescent="0.2"/>
    <row r="1926" ht="9" customHeight="1" x14ac:dyDescent="0.2"/>
    <row r="1927" ht="9" customHeight="1" x14ac:dyDescent="0.2"/>
    <row r="1928" ht="9" customHeight="1" x14ac:dyDescent="0.2"/>
    <row r="1929" ht="9" customHeight="1" x14ac:dyDescent="0.2"/>
    <row r="1930" ht="9" customHeight="1" x14ac:dyDescent="0.2"/>
    <row r="1931" ht="9" customHeight="1" x14ac:dyDescent="0.2"/>
    <row r="1932" ht="9" customHeight="1" x14ac:dyDescent="0.2"/>
    <row r="1933" ht="9" customHeight="1" x14ac:dyDescent="0.2"/>
    <row r="1934" ht="9" customHeight="1" x14ac:dyDescent="0.2"/>
    <row r="1935" ht="9" customHeight="1" x14ac:dyDescent="0.2"/>
    <row r="1936" ht="9" customHeight="1" x14ac:dyDescent="0.2"/>
    <row r="1937" ht="9" customHeight="1" x14ac:dyDescent="0.2"/>
    <row r="1938" ht="9" customHeight="1" x14ac:dyDescent="0.2"/>
    <row r="1939" ht="9" customHeight="1" x14ac:dyDescent="0.2"/>
    <row r="1940" ht="9" customHeight="1" x14ac:dyDescent="0.2"/>
    <row r="1941" ht="9" customHeight="1" x14ac:dyDescent="0.2"/>
    <row r="1942" ht="9" customHeight="1" x14ac:dyDescent="0.2"/>
    <row r="1943" ht="9" customHeight="1" x14ac:dyDescent="0.2"/>
    <row r="1944" ht="9" customHeight="1" x14ac:dyDescent="0.2"/>
    <row r="1945" ht="9" customHeight="1" x14ac:dyDescent="0.2"/>
    <row r="1946" ht="9" customHeight="1" x14ac:dyDescent="0.2"/>
    <row r="1947" ht="9" customHeight="1" x14ac:dyDescent="0.2"/>
    <row r="1948" ht="9" customHeight="1" x14ac:dyDescent="0.2"/>
    <row r="1949" ht="9" customHeight="1" x14ac:dyDescent="0.2"/>
    <row r="1950" ht="9" customHeight="1" x14ac:dyDescent="0.2"/>
    <row r="1951" ht="9" customHeight="1" x14ac:dyDescent="0.2"/>
    <row r="1952" ht="9" customHeight="1" x14ac:dyDescent="0.2"/>
    <row r="1953" ht="9" customHeight="1" x14ac:dyDescent="0.2"/>
    <row r="1954" ht="9" customHeight="1" x14ac:dyDescent="0.2"/>
    <row r="1955" ht="9" customHeight="1" x14ac:dyDescent="0.2"/>
    <row r="1956" ht="9" customHeight="1" x14ac:dyDescent="0.2"/>
    <row r="1957" ht="9" customHeight="1" x14ac:dyDescent="0.2"/>
    <row r="1958" ht="9" customHeight="1" x14ac:dyDescent="0.2"/>
    <row r="1959" ht="9" customHeight="1" x14ac:dyDescent="0.2"/>
    <row r="1960" ht="9" customHeight="1" x14ac:dyDescent="0.2"/>
    <row r="1961" ht="9" customHeight="1" x14ac:dyDescent="0.2"/>
    <row r="1962" ht="9" customHeight="1" x14ac:dyDescent="0.2"/>
    <row r="1963" ht="9" customHeight="1" x14ac:dyDescent="0.2"/>
    <row r="1964" ht="9" customHeight="1" x14ac:dyDescent="0.2"/>
    <row r="1965" ht="9" customHeight="1" x14ac:dyDescent="0.2"/>
    <row r="1966" ht="9" customHeight="1" x14ac:dyDescent="0.2"/>
    <row r="1967" ht="9" customHeight="1" x14ac:dyDescent="0.2"/>
    <row r="1968" ht="9" customHeight="1" x14ac:dyDescent="0.2"/>
    <row r="1969" ht="9" customHeight="1" x14ac:dyDescent="0.2"/>
    <row r="1970" ht="9" customHeight="1" x14ac:dyDescent="0.2"/>
    <row r="1971" ht="9" customHeight="1" x14ac:dyDescent="0.2"/>
    <row r="1972" ht="9" customHeight="1" x14ac:dyDescent="0.2"/>
    <row r="1973" ht="9" customHeight="1" x14ac:dyDescent="0.2"/>
    <row r="1974" ht="9" customHeight="1" x14ac:dyDescent="0.2"/>
    <row r="1975" ht="9" customHeight="1" x14ac:dyDescent="0.2"/>
    <row r="1976" ht="9" customHeight="1" x14ac:dyDescent="0.2"/>
    <row r="1977" ht="9" customHeight="1" x14ac:dyDescent="0.2"/>
    <row r="1978" ht="9" customHeight="1" x14ac:dyDescent="0.2"/>
    <row r="1979" ht="9" customHeight="1" x14ac:dyDescent="0.2"/>
    <row r="1980" ht="9" customHeight="1" x14ac:dyDescent="0.2"/>
    <row r="1981" ht="9" customHeight="1" x14ac:dyDescent="0.2"/>
    <row r="1982" ht="9" customHeight="1" x14ac:dyDescent="0.2"/>
    <row r="1983" ht="9" customHeight="1" x14ac:dyDescent="0.2"/>
    <row r="1984" ht="9" customHeight="1" x14ac:dyDescent="0.2"/>
    <row r="1985" ht="9" customHeight="1" x14ac:dyDescent="0.2"/>
    <row r="1986" ht="9" customHeight="1" x14ac:dyDescent="0.2"/>
    <row r="1987" ht="9" customHeight="1" x14ac:dyDescent="0.2"/>
    <row r="1988" ht="9" customHeight="1" x14ac:dyDescent="0.2"/>
    <row r="1989" ht="9" customHeight="1" x14ac:dyDescent="0.2"/>
    <row r="1990" ht="9" customHeight="1" x14ac:dyDescent="0.2"/>
    <row r="1991" ht="9" customHeight="1" x14ac:dyDescent="0.2"/>
    <row r="1992" ht="9" customHeight="1" x14ac:dyDescent="0.2"/>
    <row r="1993" ht="9" customHeight="1" x14ac:dyDescent="0.2"/>
    <row r="1994" ht="9" customHeight="1" x14ac:dyDescent="0.2"/>
    <row r="1995" ht="9" customHeight="1" x14ac:dyDescent="0.2"/>
    <row r="1996" ht="9" customHeight="1" x14ac:dyDescent="0.2"/>
    <row r="1997" ht="9" customHeight="1" x14ac:dyDescent="0.2"/>
    <row r="1998" ht="9" customHeight="1" x14ac:dyDescent="0.2"/>
    <row r="1999" ht="9" customHeight="1" x14ac:dyDescent="0.2"/>
    <row r="2000" ht="9" customHeight="1" x14ac:dyDescent="0.2"/>
    <row r="2001" ht="9" customHeight="1" x14ac:dyDescent="0.2"/>
    <row r="2002" ht="9" customHeight="1" x14ac:dyDescent="0.2"/>
    <row r="2003" ht="9" customHeight="1" x14ac:dyDescent="0.2"/>
    <row r="2004" ht="9" customHeight="1" x14ac:dyDescent="0.2"/>
    <row r="2005" ht="9" customHeight="1" x14ac:dyDescent="0.2"/>
    <row r="2006" ht="9" customHeight="1" x14ac:dyDescent="0.2"/>
    <row r="2007" ht="9" customHeight="1" x14ac:dyDescent="0.2"/>
    <row r="2008" ht="9" customHeight="1" x14ac:dyDescent="0.2"/>
    <row r="2009" ht="9" customHeight="1" x14ac:dyDescent="0.2"/>
    <row r="2010" ht="9" customHeight="1" x14ac:dyDescent="0.2"/>
    <row r="2011" ht="9" customHeight="1" x14ac:dyDescent="0.2"/>
    <row r="2012" ht="9" customHeight="1" x14ac:dyDescent="0.2"/>
    <row r="2013" ht="9" customHeight="1" x14ac:dyDescent="0.2"/>
    <row r="2014" ht="9" customHeight="1" x14ac:dyDescent="0.2"/>
    <row r="2015" ht="9" customHeight="1" x14ac:dyDescent="0.2"/>
    <row r="2016" ht="9" customHeight="1" x14ac:dyDescent="0.2"/>
    <row r="2017" ht="9" customHeight="1" x14ac:dyDescent="0.2"/>
    <row r="2018" ht="9" customHeight="1" x14ac:dyDescent="0.2"/>
    <row r="2019" ht="9" customHeight="1" x14ac:dyDescent="0.2"/>
    <row r="2020" ht="9" customHeight="1" x14ac:dyDescent="0.2"/>
    <row r="2021" ht="9" customHeight="1" x14ac:dyDescent="0.2"/>
    <row r="2022" ht="9" customHeight="1" x14ac:dyDescent="0.2"/>
    <row r="2023" ht="9" customHeight="1" x14ac:dyDescent="0.2"/>
    <row r="2024" ht="9" customHeight="1" x14ac:dyDescent="0.2"/>
    <row r="2025" ht="9" customHeight="1" x14ac:dyDescent="0.2"/>
    <row r="2026" ht="9" customHeight="1" x14ac:dyDescent="0.2"/>
    <row r="2027" ht="9" customHeight="1" x14ac:dyDescent="0.2"/>
    <row r="2028" ht="9" customHeight="1" x14ac:dyDescent="0.2"/>
    <row r="2029" ht="9" customHeight="1" x14ac:dyDescent="0.2"/>
    <row r="2030" ht="9" customHeight="1" x14ac:dyDescent="0.2"/>
    <row r="2031" ht="9" customHeight="1" x14ac:dyDescent="0.2"/>
    <row r="2032" ht="9" customHeight="1" x14ac:dyDescent="0.2"/>
    <row r="2033" ht="9" customHeight="1" x14ac:dyDescent="0.2"/>
    <row r="2034" ht="9" customHeight="1" x14ac:dyDescent="0.2"/>
    <row r="2035" ht="9" customHeight="1" x14ac:dyDescent="0.2"/>
    <row r="2036" ht="9" customHeight="1" x14ac:dyDescent="0.2"/>
    <row r="2037" ht="9" customHeight="1" x14ac:dyDescent="0.2"/>
    <row r="2038" ht="9" customHeight="1" x14ac:dyDescent="0.2"/>
    <row r="2039" ht="9" customHeight="1" x14ac:dyDescent="0.2"/>
    <row r="2040" ht="9" customHeight="1" x14ac:dyDescent="0.2"/>
    <row r="2041" ht="9" customHeight="1" x14ac:dyDescent="0.2"/>
    <row r="2042" ht="9" customHeight="1" x14ac:dyDescent="0.2"/>
    <row r="2043" ht="9" customHeight="1" x14ac:dyDescent="0.2"/>
    <row r="2044" ht="9" customHeight="1" x14ac:dyDescent="0.2"/>
    <row r="2045" ht="9" customHeight="1" x14ac:dyDescent="0.2"/>
    <row r="2046" ht="9" customHeight="1" x14ac:dyDescent="0.2"/>
    <row r="2047" ht="9" customHeight="1" x14ac:dyDescent="0.2"/>
    <row r="2048" ht="9" customHeight="1" x14ac:dyDescent="0.2"/>
    <row r="2049" ht="9" customHeight="1" x14ac:dyDescent="0.2"/>
    <row r="2050" ht="9" customHeight="1" x14ac:dyDescent="0.2"/>
    <row r="2051" ht="9" customHeight="1" x14ac:dyDescent="0.2"/>
    <row r="2052" ht="9" customHeight="1" x14ac:dyDescent="0.2"/>
    <row r="2053" ht="9" customHeight="1" x14ac:dyDescent="0.2"/>
    <row r="2054" ht="9" customHeight="1" x14ac:dyDescent="0.2"/>
    <row r="2055" ht="9" customHeight="1" x14ac:dyDescent="0.2"/>
    <row r="2056" ht="9" customHeight="1" x14ac:dyDescent="0.2"/>
    <row r="2057" ht="9" customHeight="1" x14ac:dyDescent="0.2"/>
    <row r="2058" ht="9" customHeight="1" x14ac:dyDescent="0.2"/>
    <row r="2059" ht="9" customHeight="1" x14ac:dyDescent="0.2"/>
    <row r="2060" ht="9" customHeight="1" x14ac:dyDescent="0.2"/>
    <row r="2061" ht="9" customHeight="1" x14ac:dyDescent="0.2"/>
    <row r="2062" ht="9" customHeight="1" x14ac:dyDescent="0.2"/>
    <row r="2063" ht="9" customHeight="1" x14ac:dyDescent="0.2"/>
    <row r="2064" ht="9" customHeight="1" x14ac:dyDescent="0.2"/>
    <row r="2065" ht="9" customHeight="1" x14ac:dyDescent="0.2"/>
    <row r="2066" ht="9" customHeight="1" x14ac:dyDescent="0.2"/>
    <row r="2067" ht="9" customHeight="1" x14ac:dyDescent="0.2"/>
    <row r="2068" ht="9" customHeight="1" x14ac:dyDescent="0.2"/>
    <row r="2069" ht="9" customHeight="1" x14ac:dyDescent="0.2"/>
    <row r="2070" ht="9" customHeight="1" x14ac:dyDescent="0.2"/>
    <row r="2071" ht="9" customHeight="1" x14ac:dyDescent="0.2"/>
    <row r="2072" ht="9" customHeight="1" x14ac:dyDescent="0.2"/>
    <row r="2073" ht="9" customHeight="1" x14ac:dyDescent="0.2"/>
    <row r="2074" ht="9" customHeight="1" x14ac:dyDescent="0.2"/>
    <row r="2075" ht="9" customHeight="1" x14ac:dyDescent="0.2"/>
    <row r="2076" ht="9" customHeight="1" x14ac:dyDescent="0.2"/>
    <row r="2077" ht="9" customHeight="1" x14ac:dyDescent="0.2"/>
    <row r="2078" ht="9" customHeight="1" x14ac:dyDescent="0.2"/>
    <row r="2079" ht="9" customHeight="1" x14ac:dyDescent="0.2"/>
    <row r="2080" ht="9" customHeight="1" x14ac:dyDescent="0.2"/>
    <row r="2081" ht="9" customHeight="1" x14ac:dyDescent="0.2"/>
    <row r="2082" ht="9" customHeight="1" x14ac:dyDescent="0.2"/>
    <row r="2083" ht="9" customHeight="1" x14ac:dyDescent="0.2"/>
    <row r="2084" ht="9" customHeight="1" x14ac:dyDescent="0.2"/>
    <row r="2085" ht="9" customHeight="1" x14ac:dyDescent="0.2"/>
    <row r="2086" ht="9" customHeight="1" x14ac:dyDescent="0.2"/>
    <row r="2087" ht="9" customHeight="1" x14ac:dyDescent="0.2"/>
    <row r="2088" ht="9" customHeight="1" x14ac:dyDescent="0.2"/>
    <row r="2089" ht="9" customHeight="1" x14ac:dyDescent="0.2"/>
    <row r="2090" ht="9" customHeight="1" x14ac:dyDescent="0.2"/>
    <row r="2091" ht="9" customHeight="1" x14ac:dyDescent="0.2"/>
    <row r="2092" ht="9" customHeight="1" x14ac:dyDescent="0.2"/>
    <row r="2093" ht="9" customHeight="1" x14ac:dyDescent="0.2"/>
    <row r="2094" ht="9" customHeight="1" x14ac:dyDescent="0.2"/>
    <row r="2095" ht="9" customHeight="1" x14ac:dyDescent="0.2"/>
    <row r="2096" ht="9" customHeight="1" x14ac:dyDescent="0.2"/>
    <row r="2097" ht="9" customHeight="1" x14ac:dyDescent="0.2"/>
    <row r="2098" ht="9" customHeight="1" x14ac:dyDescent="0.2"/>
    <row r="2099" ht="9" customHeight="1" x14ac:dyDescent="0.2"/>
    <row r="2100" ht="9" customHeight="1" x14ac:dyDescent="0.2"/>
    <row r="2101" ht="9" customHeight="1" x14ac:dyDescent="0.2"/>
    <row r="2102" ht="9" customHeight="1" x14ac:dyDescent="0.2"/>
    <row r="2103" ht="9" customHeight="1" x14ac:dyDescent="0.2"/>
    <row r="2104" ht="9" customHeight="1" x14ac:dyDescent="0.2"/>
    <row r="2105" ht="9" customHeight="1" x14ac:dyDescent="0.2"/>
    <row r="2106" ht="9" customHeight="1" x14ac:dyDescent="0.2"/>
    <row r="2107" ht="9" customHeight="1" x14ac:dyDescent="0.2"/>
    <row r="2108" ht="9" customHeight="1" x14ac:dyDescent="0.2"/>
    <row r="2109" ht="9" customHeight="1" x14ac:dyDescent="0.2"/>
    <row r="2110" ht="9" customHeight="1" x14ac:dyDescent="0.2"/>
    <row r="2111" ht="9" customHeight="1" x14ac:dyDescent="0.2"/>
    <row r="2112" ht="9" customHeight="1" x14ac:dyDescent="0.2"/>
    <row r="2113" ht="9" customHeight="1" x14ac:dyDescent="0.2"/>
    <row r="2114" ht="9" customHeight="1" x14ac:dyDescent="0.2"/>
    <row r="2115" ht="9" customHeight="1" x14ac:dyDescent="0.2"/>
    <row r="2116" ht="9" customHeight="1" x14ac:dyDescent="0.2"/>
    <row r="2117" ht="9" customHeight="1" x14ac:dyDescent="0.2"/>
    <row r="2118" ht="9" customHeight="1" x14ac:dyDescent="0.2"/>
    <row r="2119" ht="9" customHeight="1" x14ac:dyDescent="0.2"/>
    <row r="2120" ht="9" customHeight="1" x14ac:dyDescent="0.2"/>
    <row r="2121" ht="9" customHeight="1" x14ac:dyDescent="0.2"/>
    <row r="2122" ht="9" customHeight="1" x14ac:dyDescent="0.2"/>
    <row r="2123" ht="9" customHeight="1" x14ac:dyDescent="0.2"/>
    <row r="2124" ht="9" customHeight="1" x14ac:dyDescent="0.2"/>
    <row r="2125" ht="9" customHeight="1" x14ac:dyDescent="0.2"/>
    <row r="2126" ht="9" customHeight="1" x14ac:dyDescent="0.2"/>
    <row r="2127" ht="9" customHeight="1" x14ac:dyDescent="0.2"/>
    <row r="2128" ht="9" customHeight="1" x14ac:dyDescent="0.2"/>
    <row r="2129" ht="9" customHeight="1" x14ac:dyDescent="0.2"/>
    <row r="2130" ht="9" customHeight="1" x14ac:dyDescent="0.2"/>
    <row r="2131" ht="9" customHeight="1" x14ac:dyDescent="0.2"/>
    <row r="2132" ht="9" customHeight="1" x14ac:dyDescent="0.2"/>
    <row r="2133" ht="9" customHeight="1" x14ac:dyDescent="0.2"/>
    <row r="2134" ht="9" customHeight="1" x14ac:dyDescent="0.2"/>
    <row r="2135" ht="9" customHeight="1" x14ac:dyDescent="0.2"/>
    <row r="2136" ht="9" customHeight="1" x14ac:dyDescent="0.2"/>
    <row r="2137" ht="9" customHeight="1" x14ac:dyDescent="0.2"/>
    <row r="2138" ht="9" customHeight="1" x14ac:dyDescent="0.2"/>
    <row r="2139" ht="9" customHeight="1" x14ac:dyDescent="0.2"/>
    <row r="2140" ht="9" customHeight="1" x14ac:dyDescent="0.2"/>
    <row r="2141" ht="9" customHeight="1" x14ac:dyDescent="0.2"/>
    <row r="2142" ht="9" customHeight="1" x14ac:dyDescent="0.2"/>
    <row r="2143" ht="9" customHeight="1" x14ac:dyDescent="0.2"/>
    <row r="2144" ht="9" customHeight="1" x14ac:dyDescent="0.2"/>
    <row r="2145" ht="9" customHeight="1" x14ac:dyDescent="0.2"/>
    <row r="2146" ht="9" customHeight="1" x14ac:dyDescent="0.2"/>
    <row r="2147" ht="9" customHeight="1" x14ac:dyDescent="0.2"/>
    <row r="2148" ht="9" customHeight="1" x14ac:dyDescent="0.2"/>
    <row r="2149" ht="9" customHeight="1" x14ac:dyDescent="0.2"/>
    <row r="2150" ht="9" customHeight="1" x14ac:dyDescent="0.2"/>
    <row r="2151" ht="9" customHeight="1" x14ac:dyDescent="0.2"/>
    <row r="2152" ht="9" customHeight="1" x14ac:dyDescent="0.2"/>
    <row r="2153" ht="9" customHeight="1" x14ac:dyDescent="0.2"/>
    <row r="2154" ht="9" customHeight="1" x14ac:dyDescent="0.2"/>
    <row r="2155" ht="9" customHeight="1" x14ac:dyDescent="0.2"/>
    <row r="2156" ht="9" customHeight="1" x14ac:dyDescent="0.2"/>
    <row r="2157" ht="9" customHeight="1" x14ac:dyDescent="0.2"/>
    <row r="2158" ht="9" customHeight="1" x14ac:dyDescent="0.2"/>
    <row r="2159" ht="9" customHeight="1" x14ac:dyDescent="0.2"/>
    <row r="2160" ht="9" customHeight="1" x14ac:dyDescent="0.2"/>
    <row r="2161" ht="9" customHeight="1" x14ac:dyDescent="0.2"/>
    <row r="2162" ht="9" customHeight="1" x14ac:dyDescent="0.2"/>
    <row r="2163" ht="9" customHeight="1" x14ac:dyDescent="0.2"/>
    <row r="2164" ht="9" customHeight="1" x14ac:dyDescent="0.2"/>
    <row r="2165" ht="9" customHeight="1" x14ac:dyDescent="0.2"/>
    <row r="2166" ht="9" customHeight="1" x14ac:dyDescent="0.2"/>
    <row r="2167" ht="9" customHeight="1" x14ac:dyDescent="0.2"/>
    <row r="2168" ht="9" customHeight="1" x14ac:dyDescent="0.2"/>
    <row r="2169" ht="9" customHeight="1" x14ac:dyDescent="0.2"/>
    <row r="2170" ht="9" customHeight="1" x14ac:dyDescent="0.2"/>
    <row r="2171" ht="9" customHeight="1" x14ac:dyDescent="0.2"/>
    <row r="2172" ht="9" customHeight="1" x14ac:dyDescent="0.2"/>
    <row r="2173" ht="9" customHeight="1" x14ac:dyDescent="0.2"/>
    <row r="2174" ht="9" customHeight="1" x14ac:dyDescent="0.2"/>
    <row r="2175" ht="9" customHeight="1" x14ac:dyDescent="0.2"/>
    <row r="2176" ht="9" customHeight="1" x14ac:dyDescent="0.2"/>
    <row r="2177" ht="9" customHeight="1" x14ac:dyDescent="0.2"/>
    <row r="2178" ht="9" customHeight="1" x14ac:dyDescent="0.2"/>
    <row r="2179" ht="9" customHeight="1" x14ac:dyDescent="0.2"/>
    <row r="2180" ht="9" customHeight="1" x14ac:dyDescent="0.2"/>
    <row r="2181" ht="9" customHeight="1" x14ac:dyDescent="0.2"/>
    <row r="2182" ht="9" customHeight="1" x14ac:dyDescent="0.2"/>
    <row r="2183" ht="9" customHeight="1" x14ac:dyDescent="0.2"/>
    <row r="2184" ht="9" customHeight="1" x14ac:dyDescent="0.2"/>
    <row r="2185" ht="9" customHeight="1" x14ac:dyDescent="0.2"/>
    <row r="2186" ht="9" customHeight="1" x14ac:dyDescent="0.2"/>
    <row r="2187" ht="9" customHeight="1" x14ac:dyDescent="0.2"/>
    <row r="2188" ht="9" customHeight="1" x14ac:dyDescent="0.2"/>
    <row r="2189" ht="9" customHeight="1" x14ac:dyDescent="0.2"/>
    <row r="2190" ht="9" customHeight="1" x14ac:dyDescent="0.2"/>
    <row r="2191" ht="9" customHeight="1" x14ac:dyDescent="0.2"/>
    <row r="2192" ht="9" customHeight="1" x14ac:dyDescent="0.2"/>
    <row r="2193" ht="9" customHeight="1" x14ac:dyDescent="0.2"/>
    <row r="2194" ht="9" customHeight="1" x14ac:dyDescent="0.2"/>
    <row r="2195" ht="9" customHeight="1" x14ac:dyDescent="0.2"/>
    <row r="2196" ht="9" customHeight="1" x14ac:dyDescent="0.2"/>
    <row r="2197" ht="9" customHeight="1" x14ac:dyDescent="0.2"/>
    <row r="2198" ht="9" customHeight="1" x14ac:dyDescent="0.2"/>
    <row r="2199" ht="9" customHeight="1" x14ac:dyDescent="0.2"/>
    <row r="2200" ht="9" customHeight="1" x14ac:dyDescent="0.2"/>
    <row r="2201" ht="9" customHeight="1" x14ac:dyDescent="0.2"/>
    <row r="2202" ht="9" customHeight="1" x14ac:dyDescent="0.2"/>
    <row r="2203" ht="9" customHeight="1" x14ac:dyDescent="0.2"/>
    <row r="2204" ht="9" customHeight="1" x14ac:dyDescent="0.2"/>
    <row r="2205" ht="9" customHeight="1" x14ac:dyDescent="0.2"/>
    <row r="2206" ht="9" customHeight="1" x14ac:dyDescent="0.2"/>
    <row r="2207" ht="9" customHeight="1" x14ac:dyDescent="0.2"/>
    <row r="2208" ht="9" customHeight="1" x14ac:dyDescent="0.2"/>
    <row r="2209" ht="9" customHeight="1" x14ac:dyDescent="0.2"/>
    <row r="2210" ht="9" customHeight="1" x14ac:dyDescent="0.2"/>
    <row r="2211" ht="9" customHeight="1" x14ac:dyDescent="0.2"/>
    <row r="2212" ht="9" customHeight="1" x14ac:dyDescent="0.2"/>
    <row r="2213" ht="9" customHeight="1" x14ac:dyDescent="0.2"/>
    <row r="2214" ht="9" customHeight="1" x14ac:dyDescent="0.2"/>
    <row r="2215" ht="9" customHeight="1" x14ac:dyDescent="0.2"/>
    <row r="2216" ht="9" customHeight="1" x14ac:dyDescent="0.2"/>
    <row r="2217" ht="9" customHeight="1" x14ac:dyDescent="0.2"/>
    <row r="2218" ht="9" customHeight="1" x14ac:dyDescent="0.2"/>
    <row r="2219" ht="9" customHeight="1" x14ac:dyDescent="0.2"/>
    <row r="2220" ht="9" customHeight="1" x14ac:dyDescent="0.2"/>
    <row r="2221" ht="9" customHeight="1" x14ac:dyDescent="0.2"/>
    <row r="2222" ht="9" customHeight="1" x14ac:dyDescent="0.2"/>
    <row r="2223" ht="9" customHeight="1" x14ac:dyDescent="0.2"/>
    <row r="2224" ht="9" customHeight="1" x14ac:dyDescent="0.2"/>
    <row r="2225" ht="9" customHeight="1" x14ac:dyDescent="0.2"/>
    <row r="2226" ht="9" customHeight="1" x14ac:dyDescent="0.2"/>
    <row r="2227" ht="9" customHeight="1" x14ac:dyDescent="0.2"/>
    <row r="2228" ht="9" customHeight="1" x14ac:dyDescent="0.2"/>
    <row r="2229" ht="9" customHeight="1" x14ac:dyDescent="0.2"/>
    <row r="2230" ht="9" customHeight="1" x14ac:dyDescent="0.2"/>
    <row r="2231" ht="9" customHeight="1" x14ac:dyDescent="0.2"/>
    <row r="2232" ht="9" customHeight="1" x14ac:dyDescent="0.2"/>
    <row r="2233" ht="9" customHeight="1" x14ac:dyDescent="0.2"/>
    <row r="2234" ht="9" customHeight="1" x14ac:dyDescent="0.2"/>
    <row r="2235" ht="9" customHeight="1" x14ac:dyDescent="0.2"/>
    <row r="2236" ht="9" customHeight="1" x14ac:dyDescent="0.2"/>
    <row r="2237" ht="9" customHeight="1" x14ac:dyDescent="0.2"/>
    <row r="2238" ht="9" customHeight="1" x14ac:dyDescent="0.2"/>
    <row r="2239" ht="9" customHeight="1" x14ac:dyDescent="0.2"/>
    <row r="2240" ht="9" customHeight="1" x14ac:dyDescent="0.2"/>
    <row r="2241" ht="9" customHeight="1" x14ac:dyDescent="0.2"/>
    <row r="2242" ht="9" customHeight="1" x14ac:dyDescent="0.2"/>
    <row r="2243" ht="9" customHeight="1" x14ac:dyDescent="0.2"/>
    <row r="2244" ht="9" customHeight="1" x14ac:dyDescent="0.2"/>
    <row r="2245" ht="9" customHeight="1" x14ac:dyDescent="0.2"/>
    <row r="2246" ht="9" customHeight="1" x14ac:dyDescent="0.2"/>
    <row r="2247" ht="9" customHeight="1" x14ac:dyDescent="0.2"/>
    <row r="2248" ht="9" customHeight="1" x14ac:dyDescent="0.2"/>
    <row r="2249" ht="9" customHeight="1" x14ac:dyDescent="0.2"/>
    <row r="2250" ht="9" customHeight="1" x14ac:dyDescent="0.2"/>
    <row r="2251" ht="9" customHeight="1" x14ac:dyDescent="0.2"/>
    <row r="2252" ht="9" customHeight="1" x14ac:dyDescent="0.2"/>
    <row r="2253" ht="9" customHeight="1" x14ac:dyDescent="0.2"/>
    <row r="2254" ht="9" customHeight="1" x14ac:dyDescent="0.2"/>
    <row r="2255" ht="9" customHeight="1" x14ac:dyDescent="0.2"/>
    <row r="2256" ht="9" customHeight="1" x14ac:dyDescent="0.2"/>
    <row r="2257" ht="9" customHeight="1" x14ac:dyDescent="0.2"/>
    <row r="2258" ht="9" customHeight="1" x14ac:dyDescent="0.2"/>
    <row r="2259" ht="9" customHeight="1" x14ac:dyDescent="0.2"/>
    <row r="2260" ht="9" customHeight="1" x14ac:dyDescent="0.2"/>
    <row r="2261" ht="9" customHeight="1" x14ac:dyDescent="0.2"/>
    <row r="2262" ht="9" customHeight="1" x14ac:dyDescent="0.2"/>
    <row r="2263" ht="9" customHeight="1" x14ac:dyDescent="0.2"/>
    <row r="2264" ht="9" customHeight="1" x14ac:dyDescent="0.2"/>
    <row r="2265" ht="9" customHeight="1" x14ac:dyDescent="0.2"/>
    <row r="2266" ht="9" customHeight="1" x14ac:dyDescent="0.2"/>
    <row r="2267" ht="9" customHeight="1" x14ac:dyDescent="0.2"/>
    <row r="2268" ht="9" customHeight="1" x14ac:dyDescent="0.2"/>
    <row r="2269" ht="9" customHeight="1" x14ac:dyDescent="0.2"/>
    <row r="2270" ht="9" customHeight="1" x14ac:dyDescent="0.2"/>
    <row r="2271" ht="9" customHeight="1" x14ac:dyDescent="0.2"/>
    <row r="2272" ht="9" customHeight="1" x14ac:dyDescent="0.2"/>
    <row r="2273" ht="9" customHeight="1" x14ac:dyDescent="0.2"/>
    <row r="2274" ht="9" customHeight="1" x14ac:dyDescent="0.2"/>
    <row r="2275" ht="9" customHeight="1" x14ac:dyDescent="0.2"/>
    <row r="2276" ht="9" customHeight="1" x14ac:dyDescent="0.2"/>
    <row r="2277" ht="9" customHeight="1" x14ac:dyDescent="0.2"/>
    <row r="2278" ht="9" customHeight="1" x14ac:dyDescent="0.2"/>
    <row r="2279" ht="9" customHeight="1" x14ac:dyDescent="0.2"/>
    <row r="2280" ht="9" customHeight="1" x14ac:dyDescent="0.2"/>
    <row r="2281" ht="9" customHeight="1" x14ac:dyDescent="0.2"/>
    <row r="2282" ht="9" customHeight="1" x14ac:dyDescent="0.2"/>
    <row r="2283" ht="9" customHeight="1" x14ac:dyDescent="0.2"/>
    <row r="2284" ht="9" customHeight="1" x14ac:dyDescent="0.2"/>
    <row r="2285" ht="9" customHeight="1" x14ac:dyDescent="0.2"/>
    <row r="2286" ht="9" customHeight="1" x14ac:dyDescent="0.2"/>
    <row r="2287" ht="9" customHeight="1" x14ac:dyDescent="0.2"/>
    <row r="2288" ht="9" customHeight="1" x14ac:dyDescent="0.2"/>
    <row r="2289" ht="9" customHeight="1" x14ac:dyDescent="0.2"/>
    <row r="2290" ht="9" customHeight="1" x14ac:dyDescent="0.2"/>
    <row r="2291" ht="9" customHeight="1" x14ac:dyDescent="0.2"/>
    <row r="2292" ht="9" customHeight="1" x14ac:dyDescent="0.2"/>
    <row r="2293" ht="9" customHeight="1" x14ac:dyDescent="0.2"/>
    <row r="2294" ht="9" customHeight="1" x14ac:dyDescent="0.2"/>
    <row r="2295" ht="9" customHeight="1" x14ac:dyDescent="0.2"/>
    <row r="2296" ht="9" customHeight="1" x14ac:dyDescent="0.2"/>
    <row r="2297" ht="9" customHeight="1" x14ac:dyDescent="0.2"/>
    <row r="2298" ht="9" customHeight="1" x14ac:dyDescent="0.2"/>
    <row r="2299" ht="9" customHeight="1" x14ac:dyDescent="0.2"/>
    <row r="2300" ht="9" customHeight="1" x14ac:dyDescent="0.2"/>
    <row r="2301" ht="9" customHeight="1" x14ac:dyDescent="0.2"/>
    <row r="2302" ht="9" customHeight="1" x14ac:dyDescent="0.2"/>
    <row r="2303" ht="9" customHeight="1" x14ac:dyDescent="0.2"/>
    <row r="2304" ht="9" customHeight="1" x14ac:dyDescent="0.2"/>
    <row r="2305" ht="9" customHeight="1" x14ac:dyDescent="0.2"/>
    <row r="2306" ht="9" customHeight="1" x14ac:dyDescent="0.2"/>
    <row r="2307" ht="9" customHeight="1" x14ac:dyDescent="0.2"/>
    <row r="2308" ht="9" customHeight="1" x14ac:dyDescent="0.2"/>
    <row r="2309" ht="9" customHeight="1" x14ac:dyDescent="0.2"/>
    <row r="2310" ht="9" customHeight="1" x14ac:dyDescent="0.2"/>
    <row r="2311" ht="9" customHeight="1" x14ac:dyDescent="0.2"/>
    <row r="2312" ht="9" customHeight="1" x14ac:dyDescent="0.2"/>
    <row r="2313" ht="9" customHeight="1" x14ac:dyDescent="0.2"/>
    <row r="2314" ht="9" customHeight="1" x14ac:dyDescent="0.2"/>
    <row r="2315" ht="9" customHeight="1" x14ac:dyDescent="0.2"/>
    <row r="2316" ht="9" customHeight="1" x14ac:dyDescent="0.2"/>
    <row r="2317" ht="9" customHeight="1" x14ac:dyDescent="0.2"/>
    <row r="2318" ht="9" customHeight="1" x14ac:dyDescent="0.2"/>
    <row r="2319" ht="9" customHeight="1" x14ac:dyDescent="0.2"/>
    <row r="2320" ht="9" customHeight="1" x14ac:dyDescent="0.2"/>
    <row r="2321" ht="9" customHeight="1" x14ac:dyDescent="0.2"/>
    <row r="2322" ht="9" customHeight="1" x14ac:dyDescent="0.2"/>
    <row r="2323" ht="9" customHeight="1" x14ac:dyDescent="0.2"/>
    <row r="2324" ht="9" customHeight="1" x14ac:dyDescent="0.2"/>
    <row r="2325" ht="9" customHeight="1" x14ac:dyDescent="0.2"/>
    <row r="2326" ht="9" customHeight="1" x14ac:dyDescent="0.2"/>
    <row r="2327" ht="9" customHeight="1" x14ac:dyDescent="0.2"/>
    <row r="2328" ht="9" customHeight="1" x14ac:dyDescent="0.2"/>
    <row r="2329" ht="9" customHeight="1" x14ac:dyDescent="0.2"/>
    <row r="2330" ht="9" customHeight="1" x14ac:dyDescent="0.2"/>
    <row r="2331" ht="9" customHeight="1" x14ac:dyDescent="0.2"/>
    <row r="2332" ht="9" customHeight="1" x14ac:dyDescent="0.2"/>
    <row r="2333" ht="9" customHeight="1" x14ac:dyDescent="0.2"/>
    <row r="2334" ht="9" customHeight="1" x14ac:dyDescent="0.2"/>
    <row r="2335" ht="9" customHeight="1" x14ac:dyDescent="0.2"/>
    <row r="2336" ht="9" customHeight="1" x14ac:dyDescent="0.2"/>
    <row r="2337" ht="9" customHeight="1" x14ac:dyDescent="0.2"/>
    <row r="2338" ht="9" customHeight="1" x14ac:dyDescent="0.2"/>
    <row r="2339" ht="9" customHeight="1" x14ac:dyDescent="0.2"/>
    <row r="2340" ht="9" customHeight="1" x14ac:dyDescent="0.2"/>
    <row r="2341" ht="9" customHeight="1" x14ac:dyDescent="0.2"/>
    <row r="2342" ht="9" customHeight="1" x14ac:dyDescent="0.2"/>
    <row r="2343" ht="9" customHeight="1" x14ac:dyDescent="0.2"/>
    <row r="2344" ht="9" customHeight="1" x14ac:dyDescent="0.2"/>
    <row r="2345" ht="9" customHeight="1" x14ac:dyDescent="0.2"/>
    <row r="2346" ht="9" customHeight="1" x14ac:dyDescent="0.2"/>
    <row r="2347" ht="9" customHeight="1" x14ac:dyDescent="0.2"/>
    <row r="2348" ht="9" customHeight="1" x14ac:dyDescent="0.2"/>
    <row r="2349" ht="9" customHeight="1" x14ac:dyDescent="0.2"/>
    <row r="2350" ht="9" customHeight="1" x14ac:dyDescent="0.2"/>
    <row r="2351" ht="9" customHeight="1" x14ac:dyDescent="0.2"/>
    <row r="2352" ht="9" customHeight="1" x14ac:dyDescent="0.2"/>
    <row r="2353" ht="9" customHeight="1" x14ac:dyDescent="0.2"/>
    <row r="2354" ht="9" customHeight="1" x14ac:dyDescent="0.2"/>
    <row r="2355" ht="9" customHeight="1" x14ac:dyDescent="0.2"/>
    <row r="2356" ht="9" customHeight="1" x14ac:dyDescent="0.2"/>
    <row r="2357" ht="9" customHeight="1" x14ac:dyDescent="0.2"/>
    <row r="2358" ht="9" customHeight="1" x14ac:dyDescent="0.2"/>
    <row r="2359" ht="9" customHeight="1" x14ac:dyDescent="0.2"/>
    <row r="2360" ht="9" customHeight="1" x14ac:dyDescent="0.2"/>
    <row r="2361" ht="9" customHeight="1" x14ac:dyDescent="0.2"/>
    <row r="2362" ht="9" customHeight="1" x14ac:dyDescent="0.2"/>
    <row r="2363" ht="9" customHeight="1" x14ac:dyDescent="0.2"/>
    <row r="2364" ht="9" customHeight="1" x14ac:dyDescent="0.2"/>
    <row r="2365" ht="9" customHeight="1" x14ac:dyDescent="0.2"/>
    <row r="2366" ht="9" customHeight="1" x14ac:dyDescent="0.2"/>
    <row r="2367" ht="9" customHeight="1" x14ac:dyDescent="0.2"/>
    <row r="2368" ht="9" customHeight="1" x14ac:dyDescent="0.2"/>
    <row r="2369" ht="9" customHeight="1" x14ac:dyDescent="0.2"/>
    <row r="2370" ht="9" customHeight="1" x14ac:dyDescent="0.2"/>
    <row r="2371" ht="9" customHeight="1" x14ac:dyDescent="0.2"/>
    <row r="2372" ht="9" customHeight="1" x14ac:dyDescent="0.2"/>
    <row r="2373" ht="9" customHeight="1" x14ac:dyDescent="0.2"/>
    <row r="2374" ht="9" customHeight="1" x14ac:dyDescent="0.2"/>
    <row r="2375" ht="9" customHeight="1" x14ac:dyDescent="0.2"/>
    <row r="2376" ht="9" customHeight="1" x14ac:dyDescent="0.2"/>
    <row r="2377" ht="9" customHeight="1" x14ac:dyDescent="0.2"/>
    <row r="2378" ht="9" customHeight="1" x14ac:dyDescent="0.2"/>
    <row r="2379" ht="9" customHeight="1" x14ac:dyDescent="0.2"/>
    <row r="2380" ht="9" customHeight="1" x14ac:dyDescent="0.2"/>
    <row r="2381" ht="9" customHeight="1" x14ac:dyDescent="0.2"/>
    <row r="2382" ht="9" customHeight="1" x14ac:dyDescent="0.2"/>
    <row r="2383" ht="9" customHeight="1" x14ac:dyDescent="0.2"/>
    <row r="2384" ht="9" customHeight="1" x14ac:dyDescent="0.2"/>
    <row r="2385" ht="9" customHeight="1" x14ac:dyDescent="0.2"/>
    <row r="2386" ht="9" customHeight="1" x14ac:dyDescent="0.2"/>
    <row r="2387" ht="9" customHeight="1" x14ac:dyDescent="0.2"/>
    <row r="2388" ht="9" customHeight="1" x14ac:dyDescent="0.2"/>
    <row r="2389" ht="9" customHeight="1" x14ac:dyDescent="0.2"/>
    <row r="2390" ht="9" customHeight="1" x14ac:dyDescent="0.2"/>
    <row r="2391" ht="9" customHeight="1" x14ac:dyDescent="0.2"/>
    <row r="2392" ht="9" customHeight="1" x14ac:dyDescent="0.2"/>
    <row r="2393" ht="9" customHeight="1" x14ac:dyDescent="0.2"/>
    <row r="2394" ht="9" customHeight="1" x14ac:dyDescent="0.2"/>
    <row r="2395" ht="9" customHeight="1" x14ac:dyDescent="0.2"/>
    <row r="2396" ht="9" customHeight="1" x14ac:dyDescent="0.2"/>
    <row r="2397" ht="9" customHeight="1" x14ac:dyDescent="0.2"/>
    <row r="2398" ht="9" customHeight="1" x14ac:dyDescent="0.2"/>
    <row r="2399" ht="9" customHeight="1" x14ac:dyDescent="0.2"/>
    <row r="2400" ht="9" customHeight="1" x14ac:dyDescent="0.2"/>
    <row r="2401" ht="9" customHeight="1" x14ac:dyDescent="0.2"/>
    <row r="2402" ht="9" customHeight="1" x14ac:dyDescent="0.2"/>
    <row r="2403" ht="9" customHeight="1" x14ac:dyDescent="0.2"/>
    <row r="2404" ht="9" customHeight="1" x14ac:dyDescent="0.2"/>
    <row r="2405" ht="9" customHeight="1" x14ac:dyDescent="0.2"/>
    <row r="2406" ht="9" customHeight="1" x14ac:dyDescent="0.2"/>
    <row r="2407" ht="9" customHeight="1" x14ac:dyDescent="0.2"/>
    <row r="2408" ht="9" customHeight="1" x14ac:dyDescent="0.2"/>
    <row r="2409" ht="9" customHeight="1" x14ac:dyDescent="0.2"/>
    <row r="2410" ht="9" customHeight="1" x14ac:dyDescent="0.2"/>
    <row r="2411" ht="9" customHeight="1" x14ac:dyDescent="0.2"/>
    <row r="2412" ht="9" customHeight="1" x14ac:dyDescent="0.2"/>
    <row r="2413" ht="9" customHeight="1" x14ac:dyDescent="0.2"/>
    <row r="2414" ht="9" customHeight="1" x14ac:dyDescent="0.2"/>
    <row r="2415" ht="9" customHeight="1" x14ac:dyDescent="0.2"/>
    <row r="2416" ht="9" customHeight="1" x14ac:dyDescent="0.2"/>
    <row r="2417" ht="9" customHeight="1" x14ac:dyDescent="0.2"/>
    <row r="2418" ht="9" customHeight="1" x14ac:dyDescent="0.2"/>
    <row r="2419" ht="9" customHeight="1" x14ac:dyDescent="0.2"/>
    <row r="2420" ht="9" customHeight="1" x14ac:dyDescent="0.2"/>
    <row r="2421" ht="9" customHeight="1" x14ac:dyDescent="0.2"/>
    <row r="2422" ht="9" customHeight="1" x14ac:dyDescent="0.2"/>
    <row r="2423" ht="9" customHeight="1" x14ac:dyDescent="0.2"/>
    <row r="2424" ht="9" customHeight="1" x14ac:dyDescent="0.2"/>
    <row r="2425" ht="9" customHeight="1" x14ac:dyDescent="0.2"/>
    <row r="2426" ht="9" customHeight="1" x14ac:dyDescent="0.2"/>
    <row r="2427" ht="9" customHeight="1" x14ac:dyDescent="0.2"/>
    <row r="2428" ht="9" customHeight="1" x14ac:dyDescent="0.2"/>
    <row r="2429" ht="9" customHeight="1" x14ac:dyDescent="0.2"/>
    <row r="2430" ht="9" customHeight="1" x14ac:dyDescent="0.2"/>
    <row r="2431" ht="9" customHeight="1" x14ac:dyDescent="0.2"/>
    <row r="2432" ht="9" customHeight="1" x14ac:dyDescent="0.2"/>
    <row r="2433" ht="9" customHeight="1" x14ac:dyDescent="0.2"/>
    <row r="2434" ht="9" customHeight="1" x14ac:dyDescent="0.2"/>
    <row r="2435" ht="9" customHeight="1" x14ac:dyDescent="0.2"/>
    <row r="2436" ht="9" customHeight="1" x14ac:dyDescent="0.2"/>
    <row r="2437" ht="9" customHeight="1" x14ac:dyDescent="0.2"/>
    <row r="2438" ht="9" customHeight="1" x14ac:dyDescent="0.2"/>
    <row r="2439" ht="9" customHeight="1" x14ac:dyDescent="0.2"/>
    <row r="2440" ht="9" customHeight="1" x14ac:dyDescent="0.2"/>
    <row r="2441" ht="9" customHeight="1" x14ac:dyDescent="0.2"/>
    <row r="2442" ht="9" customHeight="1" x14ac:dyDescent="0.2"/>
    <row r="2443" ht="9" customHeight="1" x14ac:dyDescent="0.2"/>
    <row r="2444" ht="9" customHeight="1" x14ac:dyDescent="0.2"/>
    <row r="2445" ht="9" customHeight="1" x14ac:dyDescent="0.2"/>
    <row r="2446" ht="9" customHeight="1" x14ac:dyDescent="0.2"/>
    <row r="2447" ht="9" customHeight="1" x14ac:dyDescent="0.2"/>
    <row r="2448" ht="9" customHeight="1" x14ac:dyDescent="0.2"/>
    <row r="2449" ht="9" customHeight="1" x14ac:dyDescent="0.2"/>
    <row r="2450" ht="9" customHeight="1" x14ac:dyDescent="0.2"/>
    <row r="2451" ht="9" customHeight="1" x14ac:dyDescent="0.2"/>
    <row r="2452" ht="9" customHeight="1" x14ac:dyDescent="0.2"/>
    <row r="2453" ht="9" customHeight="1" x14ac:dyDescent="0.2"/>
    <row r="2454" ht="9" customHeight="1" x14ac:dyDescent="0.2"/>
    <row r="2455" ht="9" customHeight="1" x14ac:dyDescent="0.2"/>
    <row r="2456" ht="9" customHeight="1" x14ac:dyDescent="0.2"/>
    <row r="2457" ht="9" customHeight="1" x14ac:dyDescent="0.2"/>
    <row r="2458" ht="9" customHeight="1" x14ac:dyDescent="0.2"/>
    <row r="2459" ht="9" customHeight="1" x14ac:dyDescent="0.2"/>
    <row r="2460" ht="9" customHeight="1" x14ac:dyDescent="0.2"/>
    <row r="2461" ht="9" customHeight="1" x14ac:dyDescent="0.2"/>
    <row r="2462" ht="9" customHeight="1" x14ac:dyDescent="0.2"/>
    <row r="2463" ht="9" customHeight="1" x14ac:dyDescent="0.2"/>
    <row r="2464" ht="9" customHeight="1" x14ac:dyDescent="0.2"/>
    <row r="2465" ht="9" customHeight="1" x14ac:dyDescent="0.2"/>
    <row r="2466" ht="9" customHeight="1" x14ac:dyDescent="0.2"/>
    <row r="2467" ht="9" customHeight="1" x14ac:dyDescent="0.2"/>
    <row r="2468" ht="9" customHeight="1" x14ac:dyDescent="0.2"/>
    <row r="2469" ht="9" customHeight="1" x14ac:dyDescent="0.2"/>
    <row r="2470" ht="9" customHeight="1" x14ac:dyDescent="0.2"/>
    <row r="2471" ht="9" customHeight="1" x14ac:dyDescent="0.2"/>
    <row r="2472" ht="9" customHeight="1" x14ac:dyDescent="0.2"/>
    <row r="2473" ht="9" customHeight="1" x14ac:dyDescent="0.2"/>
    <row r="2474" ht="9" customHeight="1" x14ac:dyDescent="0.2"/>
    <row r="2475" ht="9" customHeight="1" x14ac:dyDescent="0.2"/>
    <row r="2476" ht="9" customHeight="1" x14ac:dyDescent="0.2"/>
    <row r="2477" ht="9" customHeight="1" x14ac:dyDescent="0.2"/>
    <row r="2478" ht="9" customHeight="1" x14ac:dyDescent="0.2"/>
    <row r="2479" ht="9" customHeight="1" x14ac:dyDescent="0.2"/>
    <row r="2480" ht="9" customHeight="1" x14ac:dyDescent="0.2"/>
    <row r="2481" ht="9" customHeight="1" x14ac:dyDescent="0.2"/>
  </sheetData>
  <customSheetViews>
    <customSheetView guid="{2FDAC4EC-E39B-4993-8549-EBC83E0E378A}" showGridLines="0" showRuler="0" topLeftCell="A58">
      <selection activeCell="F89" sqref="F89"/>
      <pageMargins left="0.59055118110236227" right="0.59055118110236227" top="0.98425196850393704" bottom="0.78740157480314965" header="0" footer="0"/>
      <printOptions horizontalCentered="1" verticalCentered="1"/>
      <pageSetup paperSize="9" scale="97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9"/>
  <sheetViews>
    <sheetView showGridLines="0" zoomScaleNormal="100" workbookViewId="0">
      <selection sqref="A1:N1"/>
    </sheetView>
  </sheetViews>
  <sheetFormatPr defaultRowHeight="12.75" x14ac:dyDescent="0.2"/>
  <cols>
    <col min="1" max="1" width="18.85546875" customWidth="1"/>
    <col min="2" max="2" width="5.42578125" customWidth="1"/>
    <col min="3" max="10" width="5.5703125" customWidth="1"/>
    <col min="11" max="11" width="5.5703125" style="73" customWidth="1"/>
    <col min="12" max="14" width="5.5703125" customWidth="1"/>
    <col min="16" max="16" width="12" style="9" customWidth="1"/>
  </cols>
  <sheetData>
    <row r="1" spans="1:16" ht="12" customHeight="1" x14ac:dyDescent="0.2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P1" s="112" t="s">
        <v>131</v>
      </c>
    </row>
    <row r="2" spans="1:16" s="64" customFormat="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9"/>
    </row>
    <row r="3" spans="1:16" s="71" customFormat="1" ht="9.9499999999999993" customHeight="1" x14ac:dyDescent="0.2">
      <c r="A3" s="3"/>
      <c r="B3" s="126" t="s">
        <v>101</v>
      </c>
      <c r="C3" s="194" t="s">
        <v>103</v>
      </c>
      <c r="D3" s="194" t="s">
        <v>104</v>
      </c>
      <c r="E3" s="194" t="s">
        <v>105</v>
      </c>
      <c r="F3" s="194" t="s">
        <v>106</v>
      </c>
      <c r="G3" s="194" t="s">
        <v>107</v>
      </c>
      <c r="H3" s="194" t="s">
        <v>108</v>
      </c>
      <c r="I3" s="194" t="s">
        <v>109</v>
      </c>
      <c r="J3" s="194" t="s">
        <v>110</v>
      </c>
      <c r="K3" s="194" t="s">
        <v>111</v>
      </c>
      <c r="L3" s="194" t="s">
        <v>112</v>
      </c>
      <c r="M3" s="194" t="s">
        <v>113</v>
      </c>
      <c r="N3" s="124" t="s">
        <v>114</v>
      </c>
      <c r="P3" s="9"/>
    </row>
    <row r="4" spans="1:16" s="64" customFormat="1" ht="5.099999999999999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9"/>
    </row>
    <row r="5" spans="1:16" s="64" customFormat="1" ht="9" customHeight="1" x14ac:dyDescent="0.2">
      <c r="A5" s="1" t="s">
        <v>2</v>
      </c>
      <c r="B5" s="1"/>
      <c r="C5" s="1"/>
      <c r="D5" s="1"/>
      <c r="E5" s="1"/>
      <c r="F5" s="1"/>
      <c r="G5" s="1"/>
      <c r="H5" s="1"/>
      <c r="I5" s="141"/>
      <c r="J5" s="120"/>
      <c r="K5" s="120"/>
      <c r="L5" s="120"/>
      <c r="M5" s="120"/>
      <c r="N5" s="120"/>
      <c r="P5" s="9"/>
    </row>
    <row r="6" spans="1:16" s="64" customFormat="1" ht="9" customHeight="1" x14ac:dyDescent="0.2">
      <c r="A6" s="2" t="s">
        <v>3</v>
      </c>
      <c r="B6" s="2"/>
      <c r="C6" s="2"/>
      <c r="D6" s="2"/>
      <c r="E6" s="2"/>
      <c r="F6" s="2"/>
      <c r="G6" s="2"/>
      <c r="H6" s="2"/>
      <c r="I6" s="141"/>
      <c r="J6" s="121"/>
      <c r="K6" s="121"/>
      <c r="L6" s="121"/>
      <c r="M6" s="121"/>
      <c r="N6" s="121"/>
      <c r="P6" s="9"/>
    </row>
    <row r="7" spans="1:16" s="64" customFormat="1" ht="9" customHeight="1" x14ac:dyDescent="0.2">
      <c r="A7" s="1" t="s">
        <v>4</v>
      </c>
      <c r="B7" s="60">
        <v>2018</v>
      </c>
      <c r="C7" s="60">
        <v>93.3</v>
      </c>
      <c r="D7" s="60">
        <v>74.2</v>
      </c>
      <c r="E7" s="60">
        <v>319.39999999999998</v>
      </c>
      <c r="F7" s="60">
        <v>135.69999999999999</v>
      </c>
      <c r="G7" s="60">
        <v>46.2</v>
      </c>
      <c r="H7" s="60">
        <v>67.3</v>
      </c>
      <c r="I7" s="141">
        <v>12.3</v>
      </c>
      <c r="J7" s="117">
        <v>2</v>
      </c>
      <c r="K7" s="117">
        <v>10.199999999999999</v>
      </c>
      <c r="L7" s="117">
        <v>71.900000000000006</v>
      </c>
      <c r="M7" s="117">
        <v>221.9</v>
      </c>
      <c r="N7" s="117">
        <v>73.400000000000006</v>
      </c>
      <c r="P7" s="9"/>
    </row>
    <row r="8" spans="1:16" s="64" customFormat="1" ht="9" customHeight="1" x14ac:dyDescent="0.2">
      <c r="A8" s="2"/>
      <c r="B8" s="61">
        <v>2019</v>
      </c>
      <c r="C8" s="61">
        <v>71.099999999999994</v>
      </c>
      <c r="D8" s="61">
        <v>36.6</v>
      </c>
      <c r="E8" s="61">
        <v>59.4</v>
      </c>
      <c r="F8" s="61">
        <v>145.6</v>
      </c>
      <c r="G8" s="61">
        <v>17.600000000000001</v>
      </c>
      <c r="H8" s="61">
        <v>34.6</v>
      </c>
      <c r="I8" s="141">
        <v>8.6999999999999993</v>
      </c>
      <c r="J8" s="118"/>
      <c r="K8" s="118"/>
      <c r="L8" s="118"/>
      <c r="M8" s="118"/>
      <c r="N8" s="118"/>
      <c r="P8" s="9"/>
    </row>
    <row r="9" spans="1:16" s="64" customFormat="1" ht="9" customHeight="1" x14ac:dyDescent="0.2">
      <c r="A9" s="1" t="s">
        <v>5</v>
      </c>
      <c r="B9" s="60">
        <v>2018</v>
      </c>
      <c r="C9" s="60">
        <v>-23.1</v>
      </c>
      <c r="D9" s="60">
        <v>-22.1</v>
      </c>
      <c r="E9" s="60">
        <v>260.60000000000002</v>
      </c>
      <c r="F9" s="60">
        <v>53.8</v>
      </c>
      <c r="G9" s="60">
        <v>-27.8</v>
      </c>
      <c r="H9" s="60">
        <v>31.5</v>
      </c>
      <c r="I9" s="141">
        <v>-2</v>
      </c>
      <c r="J9" s="117">
        <v>-13.2</v>
      </c>
      <c r="K9" s="117">
        <v>-36.1</v>
      </c>
      <c r="L9" s="117">
        <v>-30.2</v>
      </c>
      <c r="M9" s="117">
        <v>105.9</v>
      </c>
      <c r="N9" s="117">
        <v>-66.8</v>
      </c>
      <c r="P9" s="9"/>
    </row>
    <row r="10" spans="1:16" s="64" customFormat="1" ht="9" customHeight="1" x14ac:dyDescent="0.2">
      <c r="A10" s="2"/>
      <c r="B10" s="61">
        <v>2019</v>
      </c>
      <c r="C10" s="61">
        <v>-45.2</v>
      </c>
      <c r="D10" s="61">
        <v>-65.099999999999994</v>
      </c>
      <c r="E10" s="61">
        <v>0.6</v>
      </c>
      <c r="F10" s="61">
        <v>63.7</v>
      </c>
      <c r="G10" s="61">
        <v>-56.3</v>
      </c>
      <c r="H10" s="61">
        <v>6</v>
      </c>
      <c r="I10" s="141">
        <v>-5.5</v>
      </c>
      <c r="J10" s="118"/>
      <c r="K10" s="118"/>
      <c r="L10" s="118"/>
      <c r="M10" s="118"/>
      <c r="N10" s="118"/>
      <c r="P10" s="9"/>
    </row>
    <row r="11" spans="1:16" s="64" customFormat="1" ht="9" customHeight="1" x14ac:dyDescent="0.2">
      <c r="A11" s="1" t="s">
        <v>6</v>
      </c>
      <c r="B11" s="60"/>
      <c r="C11" s="60"/>
      <c r="D11" s="60"/>
      <c r="E11" s="60"/>
      <c r="F11" s="60"/>
      <c r="G11" s="60"/>
      <c r="H11" s="60"/>
      <c r="I11" s="141"/>
      <c r="J11" s="117"/>
      <c r="K11" s="117"/>
      <c r="L11" s="117"/>
      <c r="M11" s="117"/>
      <c r="N11" s="117"/>
      <c r="P11" s="9"/>
    </row>
    <row r="12" spans="1:16" s="64" customFormat="1" ht="9" customHeight="1" x14ac:dyDescent="0.2">
      <c r="A12" s="2" t="s">
        <v>7</v>
      </c>
      <c r="B12" s="61">
        <v>2018</v>
      </c>
      <c r="C12" s="61">
        <v>8.1</v>
      </c>
      <c r="D12" s="61">
        <v>7.6</v>
      </c>
      <c r="E12" s="61">
        <v>9.1</v>
      </c>
      <c r="F12" s="61">
        <v>12.7</v>
      </c>
      <c r="G12" s="61">
        <v>15.6</v>
      </c>
      <c r="H12" s="61">
        <v>19</v>
      </c>
      <c r="I12" s="141">
        <v>20.7</v>
      </c>
      <c r="J12" s="118">
        <v>23.7</v>
      </c>
      <c r="K12" s="118">
        <v>22.3</v>
      </c>
      <c r="L12" s="118">
        <v>16</v>
      </c>
      <c r="M12" s="118">
        <v>11.2</v>
      </c>
      <c r="N12" s="118">
        <v>10.1</v>
      </c>
      <c r="P12" s="9"/>
    </row>
    <row r="13" spans="1:16" s="64" customFormat="1" ht="9" customHeight="1" x14ac:dyDescent="0.2">
      <c r="A13" s="1"/>
      <c r="B13" s="60">
        <v>2019</v>
      </c>
      <c r="C13" s="60">
        <v>8</v>
      </c>
      <c r="D13" s="60">
        <v>10.3</v>
      </c>
      <c r="E13" s="60">
        <v>12.1</v>
      </c>
      <c r="F13" s="60">
        <v>12.3</v>
      </c>
      <c r="G13" s="60">
        <v>17.2</v>
      </c>
      <c r="H13" s="60">
        <v>17.3</v>
      </c>
      <c r="I13" s="142">
        <v>21.8</v>
      </c>
      <c r="J13" s="117"/>
      <c r="K13" s="117"/>
      <c r="L13" s="117"/>
      <c r="M13" s="117"/>
      <c r="N13" s="117"/>
      <c r="P13" s="9"/>
    </row>
    <row r="14" spans="1:16" s="64" customFormat="1" ht="9" customHeight="1" x14ac:dyDescent="0.2">
      <c r="A14" s="2" t="s">
        <v>5</v>
      </c>
      <c r="B14" s="61">
        <v>2018</v>
      </c>
      <c r="C14" s="61">
        <v>0.3</v>
      </c>
      <c r="D14" s="61">
        <v>-1.7</v>
      </c>
      <c r="E14" s="61">
        <v>-2</v>
      </c>
      <c r="F14" s="61">
        <v>0.3</v>
      </c>
      <c r="G14" s="61">
        <v>0.6</v>
      </c>
      <c r="H14" s="61">
        <v>0.4</v>
      </c>
      <c r="I14" s="142">
        <v>-0.6</v>
      </c>
      <c r="J14" s="118">
        <v>2.5</v>
      </c>
      <c r="K14" s="118">
        <v>3.1</v>
      </c>
      <c r="L14" s="118">
        <v>0.7</v>
      </c>
      <c r="M14" s="118">
        <v>-0.2</v>
      </c>
      <c r="N14" s="118">
        <v>1.1000000000000001</v>
      </c>
      <c r="P14" s="9"/>
    </row>
    <row r="15" spans="1:16" s="64" customFormat="1" ht="9" customHeight="1" x14ac:dyDescent="0.2">
      <c r="A15" s="1"/>
      <c r="B15" s="60">
        <v>2019</v>
      </c>
      <c r="C15" s="60">
        <v>0.2</v>
      </c>
      <c r="D15" s="60">
        <v>1.1000000000000001</v>
      </c>
      <c r="E15" s="60">
        <v>1</v>
      </c>
      <c r="F15" s="60">
        <v>-0.1</v>
      </c>
      <c r="G15" s="60">
        <v>2.2000000000000002</v>
      </c>
      <c r="H15" s="60">
        <v>-1.3</v>
      </c>
      <c r="I15" s="142">
        <v>0.5</v>
      </c>
      <c r="J15" s="117"/>
      <c r="K15" s="117"/>
      <c r="L15" s="117"/>
      <c r="M15" s="117"/>
      <c r="N15" s="117"/>
      <c r="P15" s="9"/>
    </row>
    <row r="16" spans="1:16" s="64" customFormat="1" ht="9" customHeight="1" x14ac:dyDescent="0.2">
      <c r="A16" s="2" t="s">
        <v>8</v>
      </c>
      <c r="B16" s="61"/>
      <c r="C16" s="61"/>
      <c r="D16" s="61"/>
      <c r="E16" s="61"/>
      <c r="F16" s="61"/>
      <c r="G16" s="61"/>
      <c r="H16" s="61"/>
      <c r="I16" s="141"/>
      <c r="J16" s="118"/>
      <c r="K16" s="118"/>
      <c r="L16" s="118"/>
      <c r="M16" s="118"/>
      <c r="N16" s="118"/>
      <c r="P16" s="9"/>
    </row>
    <row r="17" spans="1:16" s="64" customFormat="1" ht="9" customHeight="1" x14ac:dyDescent="0.2">
      <c r="A17" s="1" t="s">
        <v>3</v>
      </c>
      <c r="B17" s="60"/>
      <c r="C17" s="60"/>
      <c r="D17" s="60"/>
      <c r="E17" s="60"/>
      <c r="F17" s="60"/>
      <c r="G17" s="60"/>
      <c r="H17" s="60"/>
      <c r="I17" s="141"/>
      <c r="J17" s="117"/>
      <c r="K17" s="117"/>
      <c r="L17" s="117"/>
      <c r="M17" s="117"/>
      <c r="N17" s="117"/>
      <c r="P17" s="9"/>
    </row>
    <row r="18" spans="1:16" s="64" customFormat="1" ht="9" customHeight="1" x14ac:dyDescent="0.2">
      <c r="A18" s="2" t="s">
        <v>4</v>
      </c>
      <c r="B18" s="61">
        <v>2018</v>
      </c>
      <c r="C18" s="61">
        <v>53.5</v>
      </c>
      <c r="D18" s="61">
        <v>42.9</v>
      </c>
      <c r="E18" s="61">
        <v>188.3</v>
      </c>
      <c r="F18" s="61">
        <v>96.4</v>
      </c>
      <c r="G18" s="61">
        <v>25.2</v>
      </c>
      <c r="H18" s="61">
        <v>17.5</v>
      </c>
      <c r="I18" s="141">
        <v>0.9</v>
      </c>
      <c r="J18" s="118">
        <v>1.6</v>
      </c>
      <c r="K18" s="118">
        <v>4</v>
      </c>
      <c r="L18" s="118">
        <v>67.400000000000006</v>
      </c>
      <c r="M18" s="118">
        <v>94.4</v>
      </c>
      <c r="N18" s="118">
        <v>19.7</v>
      </c>
      <c r="P18" s="9"/>
    </row>
    <row r="19" spans="1:16" s="64" customFormat="1" ht="9" customHeight="1" x14ac:dyDescent="0.2">
      <c r="A19" s="1"/>
      <c r="B19" s="60">
        <v>2019</v>
      </c>
      <c r="C19" s="60">
        <v>30.2</v>
      </c>
      <c r="D19" s="60">
        <v>30.8</v>
      </c>
      <c r="E19" s="60">
        <v>21.7</v>
      </c>
      <c r="F19" s="60">
        <v>64.3</v>
      </c>
      <c r="G19" s="60">
        <v>5.6</v>
      </c>
      <c r="H19" s="60">
        <v>3.4</v>
      </c>
      <c r="I19" s="142">
        <v>0.9</v>
      </c>
      <c r="J19" s="117"/>
      <c r="K19" s="117"/>
      <c r="L19" s="117"/>
      <c r="M19" s="117"/>
      <c r="N19" s="117"/>
      <c r="P19" s="9"/>
    </row>
    <row r="20" spans="1:16" s="64" customFormat="1" ht="9" customHeight="1" x14ac:dyDescent="0.2">
      <c r="A20" s="2" t="s">
        <v>5</v>
      </c>
      <c r="B20" s="61">
        <v>2018</v>
      </c>
      <c r="C20" s="61">
        <v>-20.399999999999999</v>
      </c>
      <c r="D20" s="61">
        <v>-19.399999999999999</v>
      </c>
      <c r="E20" s="61">
        <v>147.4</v>
      </c>
      <c r="F20" s="61">
        <v>43.1</v>
      </c>
      <c r="G20" s="61">
        <v>-16.600000000000001</v>
      </c>
      <c r="H20" s="61">
        <v>1.6</v>
      </c>
      <c r="I20" s="141">
        <v>-3.6</v>
      </c>
      <c r="J20" s="118">
        <v>-2.2999999999999998</v>
      </c>
      <c r="K20" s="118">
        <v>-18.8</v>
      </c>
      <c r="L20" s="118">
        <v>1.7</v>
      </c>
      <c r="M20" s="118">
        <v>15.8</v>
      </c>
      <c r="N20" s="118">
        <v>-79.099999999999994</v>
      </c>
      <c r="P20" s="9"/>
    </row>
    <row r="21" spans="1:16" s="64" customFormat="1" ht="9" customHeight="1" x14ac:dyDescent="0.2">
      <c r="A21" s="1"/>
      <c r="B21" s="60">
        <v>2019</v>
      </c>
      <c r="C21" s="60">
        <v>-43.8</v>
      </c>
      <c r="D21" s="60">
        <v>-31.5</v>
      </c>
      <c r="E21" s="60">
        <v>-19.2</v>
      </c>
      <c r="F21" s="60">
        <v>10.9</v>
      </c>
      <c r="G21" s="60">
        <v>-36.299999999999997</v>
      </c>
      <c r="H21" s="60">
        <v>-12.4</v>
      </c>
      <c r="I21" s="141">
        <v>-3.7</v>
      </c>
      <c r="J21" s="117"/>
      <c r="K21" s="117"/>
      <c r="L21" s="117"/>
      <c r="M21" s="117"/>
      <c r="N21" s="117"/>
      <c r="P21" s="9"/>
    </row>
    <row r="22" spans="1:16" s="64" customFormat="1" ht="9" customHeight="1" x14ac:dyDescent="0.2">
      <c r="A22" s="2" t="s">
        <v>6</v>
      </c>
      <c r="B22" s="61"/>
      <c r="C22" s="61"/>
      <c r="D22" s="61"/>
      <c r="E22" s="61"/>
      <c r="F22" s="61"/>
      <c r="G22" s="61"/>
      <c r="H22" s="61"/>
      <c r="I22" s="141"/>
      <c r="J22" s="118"/>
      <c r="K22" s="118"/>
      <c r="L22" s="118"/>
      <c r="M22" s="118"/>
      <c r="N22" s="118"/>
      <c r="P22" s="9"/>
    </row>
    <row r="23" spans="1:16" s="64" customFormat="1" ht="9" customHeight="1" x14ac:dyDescent="0.2">
      <c r="A23" s="1" t="s">
        <v>7</v>
      </c>
      <c r="B23" s="60">
        <v>2018</v>
      </c>
      <c r="C23" s="60">
        <v>9.8000000000000007</v>
      </c>
      <c r="D23" s="60">
        <v>9.5</v>
      </c>
      <c r="E23" s="60">
        <v>11.8</v>
      </c>
      <c r="F23" s="60">
        <v>14</v>
      </c>
      <c r="G23" s="60">
        <v>16.7</v>
      </c>
      <c r="H23" s="60">
        <v>20.3</v>
      </c>
      <c r="I23" s="141">
        <v>21.8</v>
      </c>
      <c r="J23" s="117">
        <v>25.8</v>
      </c>
      <c r="K23" s="117">
        <v>24.2</v>
      </c>
      <c r="L23" s="117">
        <v>17.899999999999999</v>
      </c>
      <c r="M23" s="117">
        <v>13.1</v>
      </c>
      <c r="N23" s="117">
        <v>11.3</v>
      </c>
      <c r="P23" s="9"/>
    </row>
    <row r="24" spans="1:16" s="64" customFormat="1" ht="9" customHeight="1" x14ac:dyDescent="0.2">
      <c r="A24" s="2"/>
      <c r="B24" s="61">
        <v>2019</v>
      </c>
      <c r="C24" s="61">
        <v>9.6999999999999993</v>
      </c>
      <c r="D24" s="61">
        <v>11.6</v>
      </c>
      <c r="E24" s="61">
        <v>13.7</v>
      </c>
      <c r="F24" s="61">
        <v>14.2</v>
      </c>
      <c r="G24" s="61">
        <v>19.5</v>
      </c>
      <c r="H24" s="61">
        <v>19.7</v>
      </c>
      <c r="I24" s="141">
        <v>22.8</v>
      </c>
      <c r="J24" s="118"/>
      <c r="K24" s="118"/>
      <c r="L24" s="118"/>
      <c r="M24" s="118"/>
      <c r="N24" s="118"/>
      <c r="P24" s="9"/>
    </row>
    <row r="25" spans="1:16" s="64" customFormat="1" ht="9" customHeight="1" x14ac:dyDescent="0.2">
      <c r="A25" s="1" t="s">
        <v>5</v>
      </c>
      <c r="B25" s="60">
        <v>2018</v>
      </c>
      <c r="C25" s="60">
        <v>-0.3</v>
      </c>
      <c r="D25" s="60">
        <v>-1.8</v>
      </c>
      <c r="E25" s="60">
        <v>-1.1000000000000001</v>
      </c>
      <c r="F25" s="60">
        <v>-0.3</v>
      </c>
      <c r="G25" s="60">
        <v>-0.1</v>
      </c>
      <c r="H25" s="60">
        <v>0</v>
      </c>
      <c r="I25" s="141">
        <v>-1.2</v>
      </c>
      <c r="J25" s="117">
        <v>2.7</v>
      </c>
      <c r="K25" s="117">
        <v>2.9</v>
      </c>
      <c r="L25" s="117">
        <v>0.4</v>
      </c>
      <c r="M25" s="117">
        <v>-0.7</v>
      </c>
      <c r="N25" s="117">
        <v>0</v>
      </c>
      <c r="P25" s="9"/>
    </row>
    <row r="26" spans="1:16" s="64" customFormat="1" ht="9" customHeight="1" x14ac:dyDescent="0.2">
      <c r="A26" s="2"/>
      <c r="B26" s="61">
        <v>2019</v>
      </c>
      <c r="C26" s="61">
        <v>-0.5</v>
      </c>
      <c r="D26" s="61">
        <v>0.3</v>
      </c>
      <c r="E26" s="61">
        <v>0.8</v>
      </c>
      <c r="F26" s="61">
        <v>-0.1</v>
      </c>
      <c r="G26" s="61">
        <v>2.7</v>
      </c>
      <c r="H26" s="61">
        <v>-0.6</v>
      </c>
      <c r="I26" s="142">
        <v>-0.2</v>
      </c>
      <c r="J26" s="118"/>
      <c r="K26" s="118"/>
      <c r="L26" s="118"/>
      <c r="M26" s="118"/>
      <c r="N26" s="118"/>
      <c r="P26" s="9"/>
    </row>
    <row r="27" spans="1:16" s="64" customFormat="1" ht="5.0999999999999996" customHeight="1" thickBot="1" x14ac:dyDescent="0.2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P27" s="9"/>
    </row>
    <row r="28" spans="1:16" s="64" customFormat="1" ht="9" customHeight="1" x14ac:dyDescent="0.2">
      <c r="A28" s="134" t="s">
        <v>120</v>
      </c>
      <c r="B28" s="134"/>
      <c r="C28" s="134"/>
      <c r="D28" s="134"/>
      <c r="E28" s="80"/>
      <c r="F28" s="80"/>
      <c r="G28" s="80"/>
      <c r="H28" s="80"/>
      <c r="I28" s="80"/>
      <c r="J28" s="80"/>
      <c r="K28" s="80"/>
      <c r="L28" s="80"/>
      <c r="M28" s="80"/>
      <c r="N28" s="80"/>
      <c r="P28" s="9"/>
    </row>
    <row r="29" spans="1:16" ht="9" customHeight="1" x14ac:dyDescent="0.2">
      <c r="A29" s="134" t="s">
        <v>175</v>
      </c>
      <c r="B29" s="134"/>
      <c r="C29" s="134"/>
      <c r="D29" s="134"/>
      <c r="E29" s="135"/>
      <c r="F29" s="135"/>
      <c r="G29" s="135"/>
      <c r="H29" s="135"/>
      <c r="I29" s="135"/>
      <c r="J29" s="136"/>
      <c r="K29" s="135"/>
      <c r="L29" s="135"/>
      <c r="M29" s="135"/>
      <c r="N29" s="135"/>
    </row>
    <row r="30" spans="1:16" x14ac:dyDescent="0.2">
      <c r="A30" s="73"/>
      <c r="B30" s="73"/>
      <c r="C30" s="73"/>
      <c r="D30" s="73"/>
      <c r="E30" s="73"/>
      <c r="F30" s="73"/>
      <c r="G30" s="73"/>
      <c r="H30" s="73"/>
      <c r="I30" s="73"/>
      <c r="J30" s="136"/>
      <c r="L30" s="73"/>
      <c r="M30" s="73"/>
      <c r="N30" s="73"/>
    </row>
    <row r="31" spans="1:16" x14ac:dyDescent="0.2">
      <c r="J31" s="72"/>
      <c r="K31" s="75"/>
      <c r="L31" s="75"/>
      <c r="M31" s="75"/>
      <c r="N31" s="74"/>
      <c r="P31" s="92"/>
    </row>
    <row r="32" spans="1:16" x14ac:dyDescent="0.2">
      <c r="J32" s="72"/>
      <c r="K32" s="75"/>
      <c r="L32" s="75"/>
      <c r="M32" s="76"/>
      <c r="N32" s="74"/>
    </row>
    <row r="33" spans="10:14" x14ac:dyDescent="0.2">
      <c r="J33" s="72"/>
      <c r="K33" s="75"/>
      <c r="L33" s="75"/>
      <c r="M33" s="75"/>
      <c r="N33" s="74"/>
    </row>
    <row r="34" spans="10:14" x14ac:dyDescent="0.2">
      <c r="J34" s="72"/>
      <c r="K34" s="75"/>
      <c r="L34" s="75"/>
      <c r="M34" s="75"/>
      <c r="N34" s="74"/>
    </row>
    <row r="35" spans="10:14" x14ac:dyDescent="0.2">
      <c r="J35" s="72"/>
      <c r="K35" s="75"/>
      <c r="L35" s="75"/>
      <c r="M35" s="75"/>
      <c r="N35" s="74"/>
    </row>
    <row r="69" spans="16:16" x14ac:dyDescent="0.2">
      <c r="P69" s="24"/>
    </row>
  </sheetData>
  <customSheetViews>
    <customSheetView guid="{2FDAC4EC-E39B-4993-8549-EBC83E0E378A}" showGridLines="0" showRuler="0">
      <selection sqref="A1:N1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N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0"/>
  <sheetViews>
    <sheetView showGridLines="0" zoomScaleNormal="100" workbookViewId="0">
      <selection sqref="A1:I1"/>
    </sheetView>
  </sheetViews>
  <sheetFormatPr defaultRowHeight="12.75" x14ac:dyDescent="0.2"/>
  <cols>
    <col min="1" max="1" width="28" style="63" customWidth="1"/>
    <col min="2" max="7" width="5.7109375" style="63" customWidth="1"/>
    <col min="8" max="8" width="18.28515625" style="63" bestFit="1" customWidth="1"/>
    <col min="9" max="9" width="11.7109375" style="63" bestFit="1" customWidth="1"/>
    <col min="10" max="10" width="9.140625" style="63"/>
    <col min="11" max="11" width="12" style="9" customWidth="1"/>
    <col min="12" max="16384" width="9.140625" style="63"/>
  </cols>
  <sheetData>
    <row r="1" spans="1:11" ht="12" customHeight="1" x14ac:dyDescent="0.2">
      <c r="A1" s="203" t="s">
        <v>134</v>
      </c>
      <c r="B1" s="203"/>
      <c r="C1" s="203"/>
      <c r="D1" s="203"/>
      <c r="E1" s="203"/>
      <c r="F1" s="203"/>
      <c r="G1" s="203"/>
      <c r="H1" s="203"/>
      <c r="I1" s="203"/>
      <c r="K1" s="112" t="s">
        <v>131</v>
      </c>
    </row>
    <row r="2" spans="1:11" ht="9" customHeight="1" x14ac:dyDescent="0.2">
      <c r="A2" s="162" t="s">
        <v>1</v>
      </c>
      <c r="B2" s="163"/>
      <c r="C2" s="163"/>
      <c r="D2" s="163"/>
      <c r="E2" s="163"/>
      <c r="F2" s="163"/>
      <c r="G2" s="163"/>
      <c r="H2" s="163"/>
      <c r="I2" s="163"/>
    </row>
    <row r="3" spans="1:11" ht="9.9499999999999993" customHeight="1" x14ac:dyDescent="0.2">
      <c r="A3" s="154"/>
      <c r="B3" s="199" t="s">
        <v>10</v>
      </c>
      <c r="C3" s="199"/>
      <c r="D3" s="199"/>
      <c r="E3" s="199"/>
      <c r="F3" s="199"/>
      <c r="G3" s="199"/>
      <c r="H3" s="201" t="s">
        <v>11</v>
      </c>
      <c r="I3" s="202"/>
    </row>
    <row r="4" spans="1:11" ht="9.9499999999999993" customHeight="1" x14ac:dyDescent="0.2">
      <c r="A4" s="126" t="s">
        <v>12</v>
      </c>
      <c r="B4" s="200"/>
      <c r="C4" s="200"/>
      <c r="D4" s="200"/>
      <c r="E4" s="200"/>
      <c r="F4" s="200"/>
      <c r="G4" s="200"/>
      <c r="H4" s="194" t="s">
        <v>141</v>
      </c>
      <c r="I4" s="145" t="s">
        <v>141</v>
      </c>
    </row>
    <row r="5" spans="1:11" ht="9.9499999999999993" customHeight="1" x14ac:dyDescent="0.2">
      <c r="A5" s="154"/>
      <c r="B5" s="194">
        <v>2014</v>
      </c>
      <c r="C5" s="194">
        <v>2015</v>
      </c>
      <c r="D5" s="194">
        <v>2016</v>
      </c>
      <c r="E5" s="194">
        <v>2017</v>
      </c>
      <c r="F5" s="194">
        <v>2018</v>
      </c>
      <c r="G5" s="194" t="s">
        <v>141</v>
      </c>
      <c r="H5" s="194" t="s">
        <v>166</v>
      </c>
      <c r="I5" s="124" t="s">
        <v>167</v>
      </c>
    </row>
    <row r="6" spans="1:11" ht="5.0999999999999996" customHeight="1" x14ac:dyDescent="0.2">
      <c r="A6" s="163"/>
      <c r="B6" s="164"/>
      <c r="C6" s="164"/>
      <c r="D6" s="164"/>
      <c r="E6" s="164"/>
      <c r="F6" s="164"/>
      <c r="G6" s="164"/>
      <c r="H6" s="164" t="s">
        <v>142</v>
      </c>
      <c r="I6" s="164"/>
    </row>
    <row r="7" spans="1:11" s="106" customFormat="1" ht="9" customHeight="1" x14ac:dyDescent="0.2">
      <c r="A7" s="155" t="s">
        <v>13</v>
      </c>
      <c r="B7" s="165"/>
      <c r="C7" s="165"/>
      <c r="D7" s="165"/>
      <c r="E7" s="165"/>
      <c r="F7" s="165"/>
      <c r="G7" s="165"/>
      <c r="H7" s="166"/>
      <c r="I7" s="166"/>
      <c r="K7" s="9"/>
    </row>
    <row r="8" spans="1:11" s="138" customFormat="1" ht="9" customHeight="1" x14ac:dyDescent="0.2">
      <c r="A8" s="167" t="s">
        <v>176</v>
      </c>
      <c r="B8" s="168">
        <v>9.7309999999999999</v>
      </c>
      <c r="C8" s="168">
        <v>9.1219999999999999</v>
      </c>
      <c r="D8" s="168">
        <v>7.9580000000000002</v>
      </c>
      <c r="E8" s="168">
        <v>7.4829999999999997</v>
      </c>
      <c r="F8" s="168">
        <v>7.0419999999999998</v>
      </c>
      <c r="G8" s="168">
        <v>7.0419999999999989</v>
      </c>
      <c r="H8" s="169">
        <v>85.179988387845938</v>
      </c>
      <c r="I8" s="169">
        <v>100</v>
      </c>
      <c r="K8" s="9"/>
    </row>
    <row r="9" spans="1:11" s="106" customFormat="1" ht="9" customHeight="1" x14ac:dyDescent="0.2">
      <c r="A9" s="170" t="s">
        <v>177</v>
      </c>
      <c r="B9" s="165">
        <v>97.625</v>
      </c>
      <c r="C9" s="165">
        <v>88.498999999999995</v>
      </c>
      <c r="D9" s="165">
        <v>80.397000000000006</v>
      </c>
      <c r="E9" s="165">
        <v>78.805999999999997</v>
      </c>
      <c r="F9" s="165">
        <v>76.099000000000004</v>
      </c>
      <c r="G9" s="165">
        <v>76.099000000000004</v>
      </c>
      <c r="H9" s="166">
        <v>90.287500059322397</v>
      </c>
      <c r="I9" s="166">
        <v>100</v>
      </c>
      <c r="K9" s="9"/>
    </row>
    <row r="10" spans="1:11" s="138" customFormat="1" ht="5.0999999999999996" customHeight="1" thickBot="1" x14ac:dyDescent="0.2">
      <c r="A10" s="171"/>
      <c r="B10" s="171"/>
      <c r="C10" s="171"/>
      <c r="D10" s="171"/>
      <c r="E10" s="171"/>
      <c r="F10" s="171"/>
      <c r="G10" s="171"/>
      <c r="H10" s="171"/>
      <c r="I10" s="171"/>
      <c r="K10" s="9"/>
    </row>
    <row r="11" spans="1:11" s="106" customFormat="1" ht="9" customHeight="1" thickTop="1" x14ac:dyDescent="0.15">
      <c r="A11" s="172" t="s">
        <v>127</v>
      </c>
      <c r="B11" s="161"/>
      <c r="C11" s="161"/>
      <c r="D11" s="80"/>
      <c r="E11" s="80"/>
      <c r="F11" s="80"/>
      <c r="G11" s="80"/>
      <c r="H11" s="80"/>
      <c r="I11" s="80"/>
      <c r="K11" s="9"/>
    </row>
    <row r="30" spans="11:11" x14ac:dyDescent="0.2">
      <c r="K30" s="24"/>
    </row>
  </sheetData>
  <customSheetViews>
    <customSheetView guid="{2FDAC4EC-E39B-4993-8549-EBC83E0E378A}" showGridLines="0" showRuler="0">
      <selection sqref="A1:I14"/>
      <pageMargins left="0.59055118110236227" right="0.59055118110236227" top="0.98425196850393704" bottom="0.78740157480314965" header="0" footer="0"/>
      <pageSetup paperSize="9" scale="95" orientation="portrait" horizontalDpi="1200" verticalDpi="1200" r:id="rId1"/>
      <headerFooter alignWithMargins="0"/>
    </customSheetView>
  </customSheetViews>
  <mergeCells count="3">
    <mergeCell ref="B3:G4"/>
    <mergeCell ref="H3:I3"/>
    <mergeCell ref="A1:I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300" verticalDpi="300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4"/>
  <sheetViews>
    <sheetView showGridLines="0" zoomScaleNormal="100" workbookViewId="0">
      <selection sqref="A1:I1"/>
    </sheetView>
  </sheetViews>
  <sheetFormatPr defaultRowHeight="12.75" x14ac:dyDescent="0.2"/>
  <cols>
    <col min="1" max="1" width="21.28515625" style="64" customWidth="1"/>
    <col min="2" max="7" width="6.42578125" style="64" customWidth="1"/>
    <col min="8" max="8" width="17.140625" style="64" customWidth="1"/>
    <col min="9" max="9" width="14.140625" style="64" customWidth="1"/>
    <col min="10" max="10" width="9.140625" style="64"/>
    <col min="11" max="11" width="12" style="9" customWidth="1"/>
    <col min="12" max="16384" width="9.140625" style="64"/>
  </cols>
  <sheetData>
    <row r="1" spans="1:11" ht="12" customHeight="1" x14ac:dyDescent="0.2">
      <c r="A1" s="204" t="s">
        <v>132</v>
      </c>
      <c r="B1" s="204"/>
      <c r="C1" s="204"/>
      <c r="D1" s="204"/>
      <c r="E1" s="204"/>
      <c r="F1" s="204"/>
      <c r="G1" s="204"/>
      <c r="H1" s="204"/>
      <c r="I1" s="204"/>
      <c r="K1" s="112" t="s">
        <v>131</v>
      </c>
    </row>
    <row r="2" spans="1:1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ht="9.9499999999999993" customHeight="1" x14ac:dyDescent="0.2">
      <c r="A3" s="154"/>
      <c r="B3" s="199" t="s">
        <v>10</v>
      </c>
      <c r="C3" s="199"/>
      <c r="D3" s="199"/>
      <c r="E3" s="199"/>
      <c r="F3" s="199"/>
      <c r="G3" s="199"/>
      <c r="H3" s="201" t="s">
        <v>11</v>
      </c>
      <c r="I3" s="202"/>
    </row>
    <row r="4" spans="1:11" ht="9.9499999999999993" customHeight="1" x14ac:dyDescent="0.2">
      <c r="A4" s="126" t="s">
        <v>12</v>
      </c>
      <c r="B4" s="200"/>
      <c r="C4" s="200"/>
      <c r="D4" s="200"/>
      <c r="E4" s="200"/>
      <c r="F4" s="200"/>
      <c r="G4" s="200"/>
      <c r="H4" s="194" t="s">
        <v>141</v>
      </c>
      <c r="I4" s="145" t="s">
        <v>141</v>
      </c>
    </row>
    <row r="5" spans="1:11" ht="9.9499999999999993" customHeight="1" x14ac:dyDescent="0.2">
      <c r="A5" s="154"/>
      <c r="B5" s="194">
        <v>2014</v>
      </c>
      <c r="C5" s="194">
        <v>2015</v>
      </c>
      <c r="D5" s="194">
        <v>2016</v>
      </c>
      <c r="E5" s="194">
        <v>2017</v>
      </c>
      <c r="F5" s="194">
        <v>2018</v>
      </c>
      <c r="G5" s="194" t="s">
        <v>141</v>
      </c>
      <c r="H5" s="194" t="s">
        <v>171</v>
      </c>
      <c r="I5" s="124" t="s">
        <v>167</v>
      </c>
    </row>
    <row r="6" spans="1:11" s="4" customFormat="1" ht="5.0999999999999996" customHeight="1" x14ac:dyDescent="0.2">
      <c r="A6" s="146"/>
      <c r="B6" s="2"/>
      <c r="C6" s="2"/>
      <c r="D6" s="2"/>
      <c r="E6" s="2"/>
      <c r="F6" s="2"/>
      <c r="G6" s="2"/>
      <c r="H6" s="147"/>
      <c r="I6" s="147"/>
      <c r="K6" s="9"/>
    </row>
    <row r="7" spans="1:11" s="65" customFormat="1" ht="9" customHeight="1" x14ac:dyDescent="0.15">
      <c r="A7" s="155" t="s">
        <v>13</v>
      </c>
      <c r="B7" s="156"/>
      <c r="C7" s="156"/>
      <c r="D7" s="156"/>
      <c r="E7" s="156"/>
      <c r="F7" s="156"/>
      <c r="G7" s="156"/>
      <c r="H7" s="156"/>
      <c r="I7" s="156"/>
      <c r="K7" s="9"/>
    </row>
    <row r="8" spans="1:11" s="65" customFormat="1" ht="9" customHeight="1" x14ac:dyDescent="0.15">
      <c r="A8" s="167" t="s">
        <v>176</v>
      </c>
      <c r="B8" s="157">
        <v>2243.1979168058242</v>
      </c>
      <c r="C8" s="157">
        <v>1986.9491911896896</v>
      </c>
      <c r="D8" s="157">
        <v>2162.2477857422914</v>
      </c>
      <c r="E8" s="157">
        <v>2032.9814104534462</v>
      </c>
      <c r="F8" s="157">
        <v>2114.0117185613949</v>
      </c>
      <c r="G8" s="157">
        <v>2115</v>
      </c>
      <c r="H8" s="157">
        <v>100.33789416587069</v>
      </c>
      <c r="I8" s="157">
        <v>100</v>
      </c>
      <c r="K8" s="9"/>
    </row>
    <row r="9" spans="1:11" s="65" customFormat="1" ht="9" customHeight="1" x14ac:dyDescent="0.15">
      <c r="A9" s="170" t="s">
        <v>168</v>
      </c>
      <c r="B9" s="156">
        <v>5819.1376776942152</v>
      </c>
      <c r="C9" s="156">
        <v>6345.5037161766832</v>
      </c>
      <c r="D9" s="156">
        <v>5807.6821345636026</v>
      </c>
      <c r="E9" s="156">
        <v>6211.2323844027433</v>
      </c>
      <c r="F9" s="156">
        <v>5473.5317667181153</v>
      </c>
      <c r="G9" s="156">
        <v>5475</v>
      </c>
      <c r="H9" s="156">
        <v>92.305085029881212</v>
      </c>
      <c r="I9" s="156">
        <v>100</v>
      </c>
      <c r="K9" s="9"/>
    </row>
    <row r="10" spans="1:11" s="65" customFormat="1" ht="9" customHeight="1" x14ac:dyDescent="0.15">
      <c r="A10" s="188" t="s">
        <v>162</v>
      </c>
      <c r="B10" s="157"/>
      <c r="C10" s="157"/>
      <c r="D10" s="157"/>
      <c r="E10" s="157"/>
      <c r="F10" s="157"/>
      <c r="G10" s="157"/>
      <c r="H10" s="157"/>
      <c r="I10" s="157"/>
      <c r="K10" s="9"/>
    </row>
    <row r="11" spans="1:11" s="90" customFormat="1" ht="9" customHeight="1" x14ac:dyDescent="0.15">
      <c r="A11" s="170" t="s">
        <v>164</v>
      </c>
      <c r="B11" s="156">
        <v>21310.852946258521</v>
      </c>
      <c r="C11" s="156">
        <v>21395.589629931805</v>
      </c>
      <c r="D11" s="156">
        <v>20900.036041602307</v>
      </c>
      <c r="E11" s="156">
        <v>23273.069648344499</v>
      </c>
      <c r="F11" s="156">
        <v>22109.830824366833</v>
      </c>
      <c r="G11" s="156">
        <v>24300</v>
      </c>
      <c r="H11" s="156">
        <v>111.47875234623301</v>
      </c>
      <c r="I11" s="156">
        <v>110</v>
      </c>
      <c r="K11" s="9"/>
    </row>
    <row r="12" spans="1:11" ht="9" customHeight="1" x14ac:dyDescent="0.2">
      <c r="A12" s="188" t="s">
        <v>169</v>
      </c>
      <c r="B12" s="157"/>
      <c r="C12" s="157"/>
      <c r="D12" s="157"/>
      <c r="E12" s="157"/>
      <c r="F12" s="157"/>
      <c r="G12" s="157"/>
      <c r="H12" s="157"/>
      <c r="I12" s="157"/>
    </row>
    <row r="13" spans="1:11" ht="9" customHeight="1" x14ac:dyDescent="0.2">
      <c r="A13" s="170" t="s">
        <v>170</v>
      </c>
      <c r="B13" s="156">
        <v>1056.2363661963316</v>
      </c>
      <c r="C13" s="156">
        <v>1241.603696375731</v>
      </c>
      <c r="D13" s="156">
        <v>1440.5632568668068</v>
      </c>
      <c r="E13" s="156">
        <v>1546.3785936379745</v>
      </c>
      <c r="F13" s="156">
        <v>1785.4570815134143</v>
      </c>
      <c r="G13" s="156">
        <v>1874.729935589085</v>
      </c>
      <c r="H13" s="156">
        <v>132.57896494188677</v>
      </c>
      <c r="I13" s="156">
        <v>105</v>
      </c>
    </row>
    <row r="14" spans="1:11" ht="9" customHeight="1" x14ac:dyDescent="0.2">
      <c r="A14" s="167" t="s">
        <v>182</v>
      </c>
      <c r="B14" s="157">
        <v>76141.793364730634</v>
      </c>
      <c r="C14" s="157">
        <v>94652.558144580049</v>
      </c>
      <c r="D14" s="157">
        <v>82059.014387041403</v>
      </c>
      <c r="E14" s="157">
        <v>84420.402534613604</v>
      </c>
      <c r="F14" s="157">
        <v>84783.360227779252</v>
      </c>
      <c r="G14" s="157">
        <v>93000</v>
      </c>
      <c r="H14" s="157">
        <v>110.17465845861274</v>
      </c>
      <c r="I14" s="157">
        <v>110</v>
      </c>
    </row>
    <row r="15" spans="1:11" ht="9" customHeight="1" x14ac:dyDescent="0.2">
      <c r="A15" s="155" t="s">
        <v>172</v>
      </c>
      <c r="B15" s="156"/>
      <c r="C15" s="156"/>
      <c r="D15" s="156"/>
      <c r="E15" s="156"/>
      <c r="F15" s="156"/>
      <c r="G15" s="156"/>
      <c r="H15" s="156"/>
      <c r="I15" s="156"/>
    </row>
    <row r="16" spans="1:11" ht="9" customHeight="1" x14ac:dyDescent="0.2">
      <c r="A16" s="167" t="s">
        <v>183</v>
      </c>
      <c r="B16" s="157">
        <v>19844.262887504865</v>
      </c>
      <c r="C16" s="157">
        <v>23321.239099637063</v>
      </c>
      <c r="D16" s="157">
        <v>17025.044246295955</v>
      </c>
      <c r="E16" s="157">
        <v>22380.975843773151</v>
      </c>
      <c r="F16" s="157">
        <v>18384.780464166422</v>
      </c>
      <c r="G16" s="157">
        <v>23900.214603416345</v>
      </c>
      <c r="H16" s="157">
        <v>118.36910624584691</v>
      </c>
      <c r="I16" s="157">
        <v>130</v>
      </c>
    </row>
    <row r="17" spans="1:9" ht="9" customHeight="1" x14ac:dyDescent="0.2">
      <c r="A17" s="170" t="s">
        <v>184</v>
      </c>
      <c r="B17" s="156">
        <v>17496.572213019332</v>
      </c>
      <c r="C17" s="156">
        <v>11647.834299873297</v>
      </c>
      <c r="D17" s="156">
        <v>10914.054590972648</v>
      </c>
      <c r="E17" s="156">
        <v>16102.415023623926</v>
      </c>
      <c r="F17" s="156">
        <v>12983.571326768699</v>
      </c>
      <c r="G17" s="156">
        <v>13000</v>
      </c>
      <c r="H17" s="156">
        <v>94.006102287534176</v>
      </c>
      <c r="I17" s="156">
        <v>100</v>
      </c>
    </row>
    <row r="18" spans="1:9" ht="9" customHeight="1" x14ac:dyDescent="0.2">
      <c r="A18" s="167" t="s">
        <v>178</v>
      </c>
      <c r="B18" s="157">
        <v>11382.139716062158</v>
      </c>
      <c r="C18" s="157">
        <v>12517.997120887985</v>
      </c>
      <c r="D18" s="157">
        <v>8360.8278359849955</v>
      </c>
      <c r="E18" s="157">
        <v>10683.032826441869</v>
      </c>
      <c r="F18" s="157">
        <v>11960.500400073859</v>
      </c>
      <c r="G18" s="157">
        <v>13750</v>
      </c>
      <c r="H18" s="157">
        <v>125.21742777049893</v>
      </c>
      <c r="I18" s="157">
        <v>115</v>
      </c>
    </row>
    <row r="19" spans="1:9" ht="9" customHeight="1" x14ac:dyDescent="0.2">
      <c r="A19" s="170" t="s">
        <v>185</v>
      </c>
      <c r="B19" s="156">
        <v>312.89367157092465</v>
      </c>
      <c r="C19" s="156">
        <v>334.64597876439746</v>
      </c>
      <c r="D19" s="156">
        <v>276.93663583338844</v>
      </c>
      <c r="E19" s="156">
        <v>680.55110324760017</v>
      </c>
      <c r="F19" s="156">
        <v>403.06600470630934</v>
      </c>
      <c r="G19" s="156">
        <v>644.90560753009493</v>
      </c>
      <c r="H19" s="156">
        <v>160.57659703917017</v>
      </c>
      <c r="I19" s="156">
        <v>160</v>
      </c>
    </row>
    <row r="20" spans="1:9" ht="9" customHeight="1" x14ac:dyDescent="0.2">
      <c r="A20" s="188" t="s">
        <v>186</v>
      </c>
      <c r="B20" s="157"/>
      <c r="C20" s="157"/>
      <c r="D20" s="157"/>
      <c r="E20" s="157"/>
      <c r="F20" s="157"/>
      <c r="G20" s="157"/>
      <c r="H20" s="157"/>
      <c r="I20" s="157"/>
    </row>
    <row r="21" spans="1:9" ht="9" customHeight="1" x14ac:dyDescent="0.2">
      <c r="A21" s="170" t="s">
        <v>187</v>
      </c>
      <c r="B21" s="156">
        <v>6884.5539300126211</v>
      </c>
      <c r="C21" s="156">
        <v>9173.0894934851749</v>
      </c>
      <c r="D21" s="156">
        <v>10209.581975107425</v>
      </c>
      <c r="E21" s="156">
        <v>10715.886768365997</v>
      </c>
      <c r="F21" s="156">
        <v>9090.2487388396294</v>
      </c>
      <c r="G21" s="156">
        <v>8650</v>
      </c>
      <c r="H21" s="156">
        <v>93.872031798195195</v>
      </c>
      <c r="I21" s="156">
        <v>95</v>
      </c>
    </row>
    <row r="22" spans="1:9" ht="9" customHeight="1" x14ac:dyDescent="0.2">
      <c r="A22" s="188" t="s">
        <v>188</v>
      </c>
      <c r="B22" s="157">
        <v>34.185491157690521</v>
      </c>
      <c r="C22" s="157">
        <v>38.977877396638704</v>
      </c>
      <c r="D22" s="157">
        <v>33.171923175420233</v>
      </c>
      <c r="E22" s="157">
        <v>37.232362972313254</v>
      </c>
      <c r="F22" s="157">
        <v>33.377404197163983</v>
      </c>
      <c r="G22" s="157">
        <v>36.71514461688038</v>
      </c>
      <c r="H22" s="157">
        <v>103.74730112636345</v>
      </c>
      <c r="I22" s="157">
        <v>110</v>
      </c>
    </row>
    <row r="23" spans="1:9" ht="5.0999999999999996" customHeight="1" thickBot="1" x14ac:dyDescent="0.25">
      <c r="A23" s="5"/>
      <c r="B23" s="158"/>
      <c r="C23" s="158"/>
      <c r="D23" s="158"/>
      <c r="E23" s="158"/>
      <c r="F23" s="158"/>
      <c r="G23" s="6"/>
      <c r="H23" s="159"/>
      <c r="I23" s="160"/>
    </row>
    <row r="24" spans="1:9" ht="9" customHeight="1" thickTop="1" x14ac:dyDescent="0.2">
      <c r="A24" s="151" t="s">
        <v>127</v>
      </c>
      <c r="B24" s="161"/>
      <c r="C24" s="161"/>
      <c r="D24" s="2"/>
      <c r="E24" s="2"/>
      <c r="F24" s="2"/>
      <c r="G24" s="2"/>
      <c r="H24" s="2"/>
      <c r="I24" s="2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3">
    <mergeCell ref="B3:G4"/>
    <mergeCell ref="H3:I3"/>
    <mergeCell ref="A1:I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7"/>
  <sheetViews>
    <sheetView showGridLines="0" zoomScaleNormal="100" workbookViewId="0">
      <selection sqref="A1:I1"/>
    </sheetView>
  </sheetViews>
  <sheetFormatPr defaultRowHeight="12.75" x14ac:dyDescent="0.2"/>
  <cols>
    <col min="1" max="1" width="25.7109375" style="64" customWidth="1"/>
    <col min="2" max="7" width="6" style="64" customWidth="1"/>
    <col min="8" max="8" width="15.28515625" style="64" customWidth="1"/>
    <col min="9" max="9" width="14.140625" style="64" customWidth="1"/>
    <col min="10" max="10" width="9.140625" style="64"/>
    <col min="11" max="11" width="12" style="9" customWidth="1"/>
    <col min="12" max="16384" width="9.140625" style="64"/>
  </cols>
  <sheetData>
    <row r="1" spans="1:11" ht="12" customHeight="1" x14ac:dyDescent="0.2">
      <c r="A1" s="204" t="s">
        <v>135</v>
      </c>
      <c r="B1" s="204"/>
      <c r="C1" s="204"/>
      <c r="D1" s="204"/>
      <c r="E1" s="204"/>
      <c r="F1" s="204"/>
      <c r="G1" s="204"/>
      <c r="H1" s="204"/>
      <c r="I1" s="204"/>
      <c r="K1" s="112" t="s">
        <v>131</v>
      </c>
    </row>
    <row r="2" spans="1:11" ht="9" customHeight="1" x14ac:dyDescent="0.2">
      <c r="A2" s="2" t="s">
        <v>1</v>
      </c>
      <c r="B2" s="80"/>
      <c r="C2" s="80"/>
      <c r="D2" s="80"/>
      <c r="E2" s="80"/>
      <c r="F2" s="80"/>
      <c r="G2" s="80"/>
    </row>
    <row r="3" spans="1:11" ht="9.9499999999999993" customHeight="1" x14ac:dyDescent="0.2">
      <c r="A3" s="3"/>
      <c r="B3" s="199" t="s">
        <v>133</v>
      </c>
      <c r="C3" s="199"/>
      <c r="D3" s="199"/>
      <c r="E3" s="199"/>
      <c r="F3" s="199"/>
      <c r="G3" s="199"/>
      <c r="H3" s="201" t="s">
        <v>11</v>
      </c>
      <c r="I3" s="202"/>
    </row>
    <row r="4" spans="1:11" ht="9.9499999999999993" customHeight="1" x14ac:dyDescent="0.2">
      <c r="A4" s="126" t="s">
        <v>12</v>
      </c>
      <c r="B4" s="200"/>
      <c r="C4" s="200"/>
      <c r="D4" s="200"/>
      <c r="E4" s="200"/>
      <c r="F4" s="200"/>
      <c r="G4" s="200"/>
      <c r="H4" s="194" t="s">
        <v>141</v>
      </c>
      <c r="I4" s="145" t="s">
        <v>141</v>
      </c>
    </row>
    <row r="5" spans="1:11" ht="9.9499999999999993" customHeight="1" x14ac:dyDescent="0.2">
      <c r="A5" s="3"/>
      <c r="B5" s="194">
        <v>2014</v>
      </c>
      <c r="C5" s="194">
        <v>2015</v>
      </c>
      <c r="D5" s="194">
        <v>2016</v>
      </c>
      <c r="E5" s="194">
        <v>2017</v>
      </c>
      <c r="F5" s="194">
        <v>2018</v>
      </c>
      <c r="G5" s="194" t="s">
        <v>141</v>
      </c>
      <c r="H5" s="194" t="s">
        <v>180</v>
      </c>
      <c r="I5" s="124" t="s">
        <v>181</v>
      </c>
    </row>
    <row r="6" spans="1:11" s="4" customFormat="1" ht="4.5" customHeight="1" x14ac:dyDescent="0.2">
      <c r="A6" s="146"/>
      <c r="B6" s="2"/>
      <c r="C6" s="2"/>
      <c r="D6" s="2"/>
      <c r="E6" s="2"/>
      <c r="F6" s="2"/>
      <c r="G6" s="147"/>
      <c r="K6" s="9"/>
    </row>
    <row r="7" spans="1:11" s="4" customFormat="1" ht="9.9499999999999993" customHeight="1" x14ac:dyDescent="0.2">
      <c r="A7" s="148" t="s">
        <v>13</v>
      </c>
      <c r="B7" s="53"/>
      <c r="C7" s="53"/>
      <c r="D7" s="53"/>
      <c r="E7" s="53"/>
      <c r="F7" s="53"/>
      <c r="G7" s="53"/>
      <c r="H7" s="149"/>
      <c r="I7" s="149"/>
      <c r="K7" s="9"/>
    </row>
    <row r="8" spans="1:11" s="4" customFormat="1" ht="9.9499999999999993" customHeight="1" x14ac:dyDescent="0.2">
      <c r="A8" s="207" t="s">
        <v>156</v>
      </c>
      <c r="B8" s="208">
        <v>94.888000000000005</v>
      </c>
      <c r="C8" s="208">
        <v>74.42</v>
      </c>
      <c r="D8" s="208">
        <v>77.228999999999999</v>
      </c>
      <c r="E8" s="208">
        <v>50.19</v>
      </c>
      <c r="F8" s="208">
        <v>56.497</v>
      </c>
      <c r="G8" s="208">
        <v>53.672150000000002</v>
      </c>
      <c r="H8" s="209">
        <v>79.143756951251575</v>
      </c>
      <c r="I8" s="209">
        <v>95</v>
      </c>
      <c r="K8" s="9"/>
    </row>
    <row r="9" spans="1:11" s="4" customFormat="1" ht="9.9499999999999993" customHeight="1" x14ac:dyDescent="0.2">
      <c r="A9" s="210" t="s">
        <v>157</v>
      </c>
      <c r="B9" s="53">
        <v>3.8359999999999999</v>
      </c>
      <c r="C9" s="53">
        <v>5.9029999999999996</v>
      </c>
      <c r="D9" s="53">
        <v>12.718</v>
      </c>
      <c r="E9" s="53">
        <v>9.3460000000000001</v>
      </c>
      <c r="F9" s="53">
        <v>11.178000000000001</v>
      </c>
      <c r="G9" s="53">
        <v>9.5013000000000005</v>
      </c>
      <c r="H9" s="149">
        <v>108.62290715155396</v>
      </c>
      <c r="I9" s="149">
        <v>85</v>
      </c>
      <c r="K9" s="9"/>
    </row>
    <row r="10" spans="1:11" s="4" customFormat="1" ht="9.9499999999999993" customHeight="1" x14ac:dyDescent="0.2">
      <c r="A10" s="207" t="s">
        <v>158</v>
      </c>
      <c r="B10" s="208">
        <v>47.161000000000001</v>
      </c>
      <c r="C10" s="208">
        <v>38.481000000000002</v>
      </c>
      <c r="D10" s="208">
        <v>40.167999999999999</v>
      </c>
      <c r="E10" s="208">
        <v>25.84</v>
      </c>
      <c r="F10" s="208">
        <v>28.244</v>
      </c>
      <c r="G10" s="208">
        <v>22.595199999999998</v>
      </c>
      <c r="H10" s="209">
        <v>66.95231153068903</v>
      </c>
      <c r="I10" s="209">
        <v>80</v>
      </c>
      <c r="K10" s="9"/>
    </row>
    <row r="11" spans="1:11" ht="9.9499999999999993" customHeight="1" x14ac:dyDescent="0.2">
      <c r="A11" s="210" t="s">
        <v>159</v>
      </c>
      <c r="B11" s="53">
        <v>17.629000000000001</v>
      </c>
      <c r="C11" s="53">
        <v>15.494</v>
      </c>
      <c r="D11" s="53">
        <v>15.587999999999999</v>
      </c>
      <c r="E11" s="53">
        <v>14.439</v>
      </c>
      <c r="F11" s="53">
        <v>16.706</v>
      </c>
      <c r="G11" s="53">
        <v>16.706</v>
      </c>
      <c r="H11" s="149">
        <v>103.8048093452911</v>
      </c>
      <c r="I11" s="149">
        <v>100</v>
      </c>
    </row>
    <row r="12" spans="1:11" ht="9.9499999999999993" customHeight="1" x14ac:dyDescent="0.2">
      <c r="A12" s="207" t="s">
        <v>160</v>
      </c>
      <c r="B12" s="208">
        <v>37.914000000000001</v>
      </c>
      <c r="C12" s="208">
        <v>44.402000000000001</v>
      </c>
      <c r="D12" s="208">
        <v>46.615000000000002</v>
      </c>
      <c r="E12" s="208">
        <v>55.261000000000003</v>
      </c>
      <c r="F12" s="208">
        <v>49.585000000000001</v>
      </c>
      <c r="G12" s="208">
        <v>44.626499999999993</v>
      </c>
      <c r="H12" s="209">
        <v>96.176592607492339</v>
      </c>
      <c r="I12" s="209">
        <v>90</v>
      </c>
    </row>
    <row r="13" spans="1:11" ht="9.9499999999999993" customHeight="1" x14ac:dyDescent="0.2">
      <c r="A13" s="210" t="s">
        <v>143</v>
      </c>
      <c r="B13" s="53">
        <v>67.441999999999993</v>
      </c>
      <c r="C13" s="53">
        <v>48.970999999999997</v>
      </c>
      <c r="D13" s="53">
        <v>65.774000000000001</v>
      </c>
      <c r="E13" s="53">
        <v>45.856000000000002</v>
      </c>
      <c r="F13" s="53">
        <v>55.779000000000003</v>
      </c>
      <c r="G13" s="53">
        <v>47.412150000000004</v>
      </c>
      <c r="H13" s="149">
        <v>85.88272072792013</v>
      </c>
      <c r="I13" s="149">
        <v>85</v>
      </c>
    </row>
    <row r="14" spans="1:11" ht="9.9499999999999993" customHeight="1" x14ac:dyDescent="0.2">
      <c r="A14" s="211" t="s">
        <v>162</v>
      </c>
      <c r="B14" s="208"/>
      <c r="C14" s="208"/>
      <c r="D14" s="208"/>
      <c r="E14" s="208"/>
      <c r="F14" s="208"/>
      <c r="G14" s="208"/>
      <c r="H14" s="209"/>
      <c r="I14" s="209"/>
    </row>
    <row r="15" spans="1:11" ht="9.9499999999999993" customHeight="1" x14ac:dyDescent="0.2">
      <c r="A15" s="210" t="s">
        <v>163</v>
      </c>
      <c r="B15" s="53">
        <v>56.04</v>
      </c>
      <c r="C15" s="53">
        <v>30.846</v>
      </c>
      <c r="D15" s="53">
        <v>28.635000000000002</v>
      </c>
      <c r="E15" s="53">
        <v>27.841999999999999</v>
      </c>
      <c r="F15" s="53">
        <v>21.597000000000001</v>
      </c>
      <c r="G15" s="53">
        <v>22.676849999999998</v>
      </c>
      <c r="H15" s="149">
        <v>72.512995181916551</v>
      </c>
      <c r="I15" s="149">
        <v>105</v>
      </c>
    </row>
    <row r="16" spans="1:11" ht="5.0999999999999996" customHeight="1" thickBot="1" x14ac:dyDescent="0.25">
      <c r="A16" s="150"/>
      <c r="B16" s="150"/>
      <c r="C16" s="150"/>
      <c r="D16" s="150"/>
      <c r="E16" s="150"/>
      <c r="F16" s="150"/>
      <c r="G16" s="150"/>
      <c r="H16" s="150"/>
      <c r="I16" s="150"/>
    </row>
    <row r="17" spans="1:9" ht="13.5" thickTop="1" x14ac:dyDescent="0.2">
      <c r="A17" s="151" t="s">
        <v>127</v>
      </c>
      <c r="B17" s="152"/>
      <c r="C17" s="90"/>
      <c r="D17" s="153"/>
      <c r="E17" s="90"/>
      <c r="F17" s="90"/>
      <c r="G17" s="2"/>
      <c r="H17" s="90"/>
      <c r="I17" s="90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3">
    <mergeCell ref="H3:I3"/>
    <mergeCell ref="B3:G4"/>
    <mergeCell ref="A1:I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1"/>
  <sheetViews>
    <sheetView showGridLines="0" zoomScaleNormal="100" workbookViewId="0"/>
  </sheetViews>
  <sheetFormatPr defaultRowHeight="9.9499999999999993" customHeight="1" x14ac:dyDescent="0.2"/>
  <cols>
    <col min="1" max="1" width="11.42578125" style="8" customWidth="1"/>
    <col min="2" max="2" width="6.140625" style="8" bestFit="1" customWidth="1"/>
    <col min="3" max="3" width="5.42578125" style="8" customWidth="1"/>
    <col min="4" max="8" width="5.7109375" style="8" customWidth="1"/>
    <col min="9" max="9" width="5.5703125" style="8" customWidth="1"/>
    <col min="10" max="10" width="5.7109375" style="8" customWidth="1"/>
    <col min="11" max="11" width="5.85546875" style="8" customWidth="1"/>
    <col min="12" max="14" width="5.7109375" style="8" customWidth="1"/>
    <col min="15" max="15" width="6.425781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12" t="s">
        <v>131</v>
      </c>
    </row>
    <row r="2" spans="1:18" ht="9" customHeight="1" x14ac:dyDescent="0.2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6" customFormat="1" ht="9.9499999999999993" customHeight="1" x14ac:dyDescent="0.2">
      <c r="A3" s="126"/>
      <c r="B3" s="194" t="s">
        <v>101</v>
      </c>
      <c r="C3" s="194" t="s">
        <v>103</v>
      </c>
      <c r="D3" s="194" t="s">
        <v>104</v>
      </c>
      <c r="E3" s="194" t="s">
        <v>105</v>
      </c>
      <c r="F3" s="194" t="s">
        <v>106</v>
      </c>
      <c r="G3" s="194" t="s">
        <v>107</v>
      </c>
      <c r="H3" s="194" t="s">
        <v>108</v>
      </c>
      <c r="I3" s="194" t="s">
        <v>109</v>
      </c>
      <c r="J3" s="194" t="s">
        <v>110</v>
      </c>
      <c r="K3" s="194" t="s">
        <v>111</v>
      </c>
      <c r="L3" s="194" t="s">
        <v>115</v>
      </c>
      <c r="M3" s="194" t="s">
        <v>113</v>
      </c>
      <c r="N3" s="194" t="s">
        <v>114</v>
      </c>
      <c r="O3" s="124" t="s">
        <v>18</v>
      </c>
      <c r="Q3" s="9"/>
    </row>
    <row r="4" spans="1:18" ht="5.0999999999999996" customHeight="1" x14ac:dyDescent="0.2">
      <c r="A4" s="9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9" customHeight="1" x14ac:dyDescent="0.2">
      <c r="A5" s="25" t="s">
        <v>18</v>
      </c>
      <c r="B5" s="25"/>
      <c r="C5" s="14"/>
      <c r="D5" s="85"/>
      <c r="E5" s="14"/>
      <c r="F5" s="85"/>
      <c r="G5" s="85"/>
      <c r="H5" s="109"/>
      <c r="I5" s="85"/>
      <c r="J5" s="85"/>
      <c r="K5" s="14"/>
      <c r="L5" s="85"/>
      <c r="M5" s="85"/>
      <c r="N5" s="85"/>
      <c r="O5" s="85"/>
      <c r="P5" s="9"/>
    </row>
    <row r="6" spans="1:18" ht="9" customHeight="1" x14ac:dyDescent="0.2">
      <c r="A6" s="9" t="s">
        <v>19</v>
      </c>
      <c r="B6" s="94">
        <v>2018</v>
      </c>
      <c r="C6" s="12">
        <v>41443</v>
      </c>
      <c r="D6" s="12">
        <v>35362.425999999999</v>
      </c>
      <c r="E6" s="12">
        <v>39244</v>
      </c>
      <c r="F6" s="12">
        <v>36963</v>
      </c>
      <c r="G6" s="12">
        <v>39195</v>
      </c>
      <c r="H6" s="109">
        <v>37951.307999999997</v>
      </c>
      <c r="I6" s="12">
        <v>40773</v>
      </c>
      <c r="J6" s="12">
        <v>41401</v>
      </c>
      <c r="K6" s="12">
        <v>35415</v>
      </c>
      <c r="L6" s="12">
        <v>39615</v>
      </c>
      <c r="M6" s="12">
        <v>39223</v>
      </c>
      <c r="N6" s="12">
        <v>39115</v>
      </c>
      <c r="O6" s="12">
        <f>SUM(C6:N6)</f>
        <v>465700.734</v>
      </c>
      <c r="P6" s="12"/>
      <c r="R6" s="67"/>
    </row>
    <row r="7" spans="1:18" ht="9" customHeight="1" x14ac:dyDescent="0.2">
      <c r="A7" s="10"/>
      <c r="B7" s="95">
        <v>2019</v>
      </c>
      <c r="C7" s="85">
        <v>40823</v>
      </c>
      <c r="D7" s="85">
        <v>36095</v>
      </c>
      <c r="E7" s="85">
        <v>37191</v>
      </c>
      <c r="F7" s="85">
        <v>40502</v>
      </c>
      <c r="G7" s="85">
        <v>39881</v>
      </c>
      <c r="H7" s="109">
        <v>34206</v>
      </c>
      <c r="I7" s="85"/>
      <c r="J7" s="85"/>
      <c r="K7" s="85"/>
      <c r="L7" s="85"/>
      <c r="M7" s="85"/>
      <c r="N7" s="85"/>
      <c r="O7" s="85"/>
      <c r="P7" s="12"/>
      <c r="R7" s="67"/>
    </row>
    <row r="8" spans="1:18" ht="9" customHeight="1" x14ac:dyDescent="0.2">
      <c r="A8" s="9" t="s">
        <v>20</v>
      </c>
      <c r="B8" s="94"/>
      <c r="C8" s="12"/>
      <c r="D8" s="12"/>
      <c r="E8" s="12"/>
      <c r="F8" s="12"/>
      <c r="G8" s="12"/>
      <c r="H8" s="109"/>
      <c r="I8" s="12"/>
      <c r="J8" s="12"/>
      <c r="K8" s="12"/>
      <c r="L8" s="12"/>
      <c r="M8" s="12"/>
      <c r="N8" s="12"/>
      <c r="O8" s="12"/>
      <c r="P8" s="12"/>
      <c r="R8" s="67"/>
    </row>
    <row r="9" spans="1:18" ht="9" customHeight="1" x14ac:dyDescent="0.2">
      <c r="A9" s="10" t="s">
        <v>128</v>
      </c>
      <c r="B9" s="96">
        <v>2018</v>
      </c>
      <c r="C9" s="85">
        <v>31738</v>
      </c>
      <c r="D9" s="85">
        <v>26732</v>
      </c>
      <c r="E9" s="85">
        <v>29639</v>
      </c>
      <c r="F9" s="85">
        <v>29736</v>
      </c>
      <c r="G9" s="85">
        <v>33843</v>
      </c>
      <c r="H9" s="109">
        <v>31913</v>
      </c>
      <c r="I9" s="85">
        <v>37075</v>
      </c>
      <c r="J9" s="85">
        <v>36251</v>
      </c>
      <c r="K9" s="85">
        <v>30377</v>
      </c>
      <c r="L9" s="85">
        <v>35172</v>
      </c>
      <c r="M9" s="85">
        <v>30017</v>
      </c>
      <c r="N9" s="85">
        <v>31181</v>
      </c>
      <c r="O9" s="85">
        <f>SUM(C9:N9)</f>
        <v>383674</v>
      </c>
      <c r="P9" s="12"/>
      <c r="R9" s="67"/>
    </row>
    <row r="10" spans="1:18" ht="9" customHeight="1" x14ac:dyDescent="0.2">
      <c r="A10" s="9"/>
      <c r="B10" s="94">
        <v>2019</v>
      </c>
      <c r="C10" s="12">
        <v>28861</v>
      </c>
      <c r="D10" s="12">
        <v>26283</v>
      </c>
      <c r="E10" s="12">
        <v>27730</v>
      </c>
      <c r="F10" s="12">
        <v>31207</v>
      </c>
      <c r="G10" s="12">
        <v>31078</v>
      </c>
      <c r="H10" s="109">
        <v>30947</v>
      </c>
      <c r="I10" s="12"/>
      <c r="J10" s="12"/>
      <c r="K10" s="12"/>
      <c r="L10" s="12"/>
      <c r="M10" s="12"/>
      <c r="N10" s="12"/>
      <c r="O10" s="12"/>
      <c r="P10" s="12"/>
      <c r="R10" s="67"/>
    </row>
    <row r="11" spans="1:18" ht="9" customHeight="1" x14ac:dyDescent="0.2">
      <c r="A11" s="10" t="s">
        <v>19</v>
      </c>
      <c r="B11" s="96">
        <v>2018</v>
      </c>
      <c r="C11" s="85">
        <v>7666.7879999999996</v>
      </c>
      <c r="D11" s="85">
        <v>6453.9939999999997</v>
      </c>
      <c r="E11" s="85">
        <v>7230</v>
      </c>
      <c r="F11" s="85">
        <v>7432</v>
      </c>
      <c r="G11" s="85">
        <v>8435</v>
      </c>
      <c r="H11" s="109">
        <v>8073.8739999999998</v>
      </c>
      <c r="I11" s="85">
        <v>9251</v>
      </c>
      <c r="J11" s="85">
        <v>8857</v>
      </c>
      <c r="K11" s="85">
        <v>7431</v>
      </c>
      <c r="L11" s="85">
        <v>8414</v>
      </c>
      <c r="M11" s="85">
        <v>7218</v>
      </c>
      <c r="N11" s="85">
        <v>7322</v>
      </c>
      <c r="O11" s="85">
        <f>SUM(C11:N11)</f>
        <v>93784.656000000003</v>
      </c>
      <c r="P11" s="12"/>
      <c r="R11" s="67"/>
    </row>
    <row r="12" spans="1:18" ht="9" customHeight="1" x14ac:dyDescent="0.2">
      <c r="A12" s="9"/>
      <c r="B12" s="94">
        <v>2019</v>
      </c>
      <c r="C12" s="12">
        <v>6984</v>
      </c>
      <c r="D12" s="12">
        <v>6409</v>
      </c>
      <c r="E12" s="12">
        <v>6872</v>
      </c>
      <c r="F12" s="12">
        <v>7648</v>
      </c>
      <c r="G12" s="12">
        <v>7868</v>
      </c>
      <c r="H12" s="109">
        <v>7943</v>
      </c>
      <c r="I12" s="12"/>
      <c r="J12" s="12"/>
      <c r="K12" s="12"/>
      <c r="L12" s="12"/>
      <c r="M12" s="12"/>
      <c r="N12" s="12"/>
      <c r="O12" s="12"/>
      <c r="P12" s="67"/>
      <c r="R12" s="67"/>
    </row>
    <row r="13" spans="1:18" ht="9" customHeight="1" x14ac:dyDescent="0.2">
      <c r="A13" s="10" t="s">
        <v>21</v>
      </c>
      <c r="B13" s="95"/>
      <c r="C13" s="85"/>
      <c r="D13" s="85"/>
      <c r="E13" s="85"/>
      <c r="F13" s="85"/>
      <c r="G13" s="85"/>
      <c r="H13" s="109"/>
      <c r="I13" s="85"/>
      <c r="J13" s="85"/>
      <c r="K13" s="85"/>
      <c r="L13" s="85"/>
      <c r="M13" s="85"/>
      <c r="N13" s="85"/>
      <c r="O13" s="14"/>
      <c r="P13" s="12"/>
      <c r="R13" s="67"/>
    </row>
    <row r="14" spans="1:18" ht="9" customHeight="1" x14ac:dyDescent="0.2">
      <c r="A14" s="9" t="s">
        <v>128</v>
      </c>
      <c r="B14" s="94">
        <v>2018</v>
      </c>
      <c r="C14" s="12">
        <v>463063</v>
      </c>
      <c r="D14" s="12">
        <v>406920</v>
      </c>
      <c r="E14" s="12">
        <v>461074</v>
      </c>
      <c r="F14" s="12">
        <v>418511</v>
      </c>
      <c r="G14" s="12">
        <v>451075</v>
      </c>
      <c r="H14" s="109">
        <v>444729</v>
      </c>
      <c r="I14" s="12">
        <v>474504</v>
      </c>
      <c r="J14" s="12">
        <v>531083</v>
      </c>
      <c r="K14" s="12">
        <v>431199</v>
      </c>
      <c r="L14" s="12">
        <v>475874</v>
      </c>
      <c r="M14" s="12">
        <v>467530</v>
      </c>
      <c r="N14" s="12">
        <v>524565</v>
      </c>
      <c r="O14" s="12">
        <f>SUM(C14:N14)</f>
        <v>5550127</v>
      </c>
      <c r="P14" s="12"/>
      <c r="R14" s="67"/>
    </row>
    <row r="15" spans="1:18" ht="9" customHeight="1" x14ac:dyDescent="0.2">
      <c r="A15" s="10"/>
      <c r="B15" s="95">
        <v>2019</v>
      </c>
      <c r="C15" s="85">
        <v>451690</v>
      </c>
      <c r="D15" s="85">
        <v>410409</v>
      </c>
      <c r="E15" s="85">
        <v>429541</v>
      </c>
      <c r="F15" s="85">
        <v>463645</v>
      </c>
      <c r="G15" s="85">
        <v>472186</v>
      </c>
      <c r="H15" s="109">
        <v>398289</v>
      </c>
      <c r="I15" s="85"/>
      <c r="J15" s="85"/>
      <c r="K15" s="85"/>
      <c r="L15" s="85"/>
      <c r="M15" s="85"/>
      <c r="N15" s="85"/>
      <c r="O15" s="85"/>
      <c r="P15" s="12"/>
      <c r="R15" s="67"/>
    </row>
    <row r="16" spans="1:18" ht="9" customHeight="1" x14ac:dyDescent="0.2">
      <c r="A16" s="9" t="s">
        <v>19</v>
      </c>
      <c r="B16" s="94">
        <v>2018</v>
      </c>
      <c r="C16" s="12">
        <v>33234.328000000001</v>
      </c>
      <c r="D16" s="12">
        <v>28331.906999999999</v>
      </c>
      <c r="E16" s="12">
        <v>30163</v>
      </c>
      <c r="F16" s="12">
        <v>28914</v>
      </c>
      <c r="G16" s="12">
        <v>29873</v>
      </c>
      <c r="H16" s="109">
        <v>28914.383999999998</v>
      </c>
      <c r="I16" s="12">
        <v>30716</v>
      </c>
      <c r="J16" s="12">
        <v>31831</v>
      </c>
      <c r="K16" s="12">
        <v>27468</v>
      </c>
      <c r="L16" s="12">
        <v>30558</v>
      </c>
      <c r="M16" s="12">
        <v>31319</v>
      </c>
      <c r="N16" s="12">
        <v>30204</v>
      </c>
      <c r="O16" s="12">
        <f>SUM(C16:N16)</f>
        <v>361526.61899999995</v>
      </c>
      <c r="P16" s="12"/>
      <c r="R16" s="67"/>
    </row>
    <row r="17" spans="1:18" ht="9" customHeight="1" x14ac:dyDescent="0.2">
      <c r="A17" s="10"/>
      <c r="B17" s="95">
        <v>2019</v>
      </c>
      <c r="C17" s="85">
        <v>33319</v>
      </c>
      <c r="D17" s="85">
        <v>29138</v>
      </c>
      <c r="E17" s="85">
        <v>29577</v>
      </c>
      <c r="F17" s="85">
        <v>30871</v>
      </c>
      <c r="G17" s="85">
        <v>31057</v>
      </c>
      <c r="H17" s="109">
        <v>25406</v>
      </c>
      <c r="I17" s="85"/>
      <c r="J17" s="85"/>
      <c r="K17" s="85"/>
      <c r="L17" s="85"/>
      <c r="M17" s="85"/>
      <c r="N17" s="85"/>
      <c r="O17" s="85"/>
      <c r="P17" s="12"/>
      <c r="R17" s="67"/>
    </row>
    <row r="18" spans="1:18" ht="9" customHeight="1" x14ac:dyDescent="0.2">
      <c r="A18" s="9" t="s">
        <v>22</v>
      </c>
      <c r="B18" s="94"/>
      <c r="C18" s="12"/>
      <c r="D18" s="12"/>
      <c r="E18" s="12"/>
      <c r="F18" s="12"/>
      <c r="G18" s="12"/>
      <c r="H18" s="109"/>
      <c r="I18" s="12"/>
      <c r="J18" s="12"/>
      <c r="K18" s="12"/>
      <c r="L18" s="12"/>
      <c r="M18" s="12"/>
      <c r="N18" s="12"/>
      <c r="O18" s="12"/>
      <c r="P18" s="12"/>
      <c r="R18" s="67"/>
    </row>
    <row r="19" spans="1:18" ht="9" customHeight="1" x14ac:dyDescent="0.2">
      <c r="A19" s="10" t="s">
        <v>128</v>
      </c>
      <c r="B19" s="96">
        <v>2018</v>
      </c>
      <c r="C19" s="85">
        <v>41929</v>
      </c>
      <c r="D19" s="85">
        <v>42961</v>
      </c>
      <c r="E19" s="85">
        <v>143961</v>
      </c>
      <c r="F19" s="85">
        <v>42537</v>
      </c>
      <c r="G19" s="85">
        <v>57055</v>
      </c>
      <c r="H19" s="109">
        <v>62569</v>
      </c>
      <c r="I19" s="85">
        <v>52501</v>
      </c>
      <c r="J19" s="85">
        <v>46926</v>
      </c>
      <c r="K19" s="85">
        <v>36325</v>
      </c>
      <c r="L19" s="85">
        <v>48466</v>
      </c>
      <c r="M19" s="85">
        <v>50340</v>
      </c>
      <c r="N19" s="85">
        <v>133640</v>
      </c>
      <c r="O19" s="85">
        <f>SUM(C19:N19)</f>
        <v>759210</v>
      </c>
      <c r="P19" s="12"/>
      <c r="R19" s="67"/>
    </row>
    <row r="20" spans="1:18" ht="9" customHeight="1" x14ac:dyDescent="0.2">
      <c r="A20" s="9"/>
      <c r="B20" s="94">
        <v>2019</v>
      </c>
      <c r="C20" s="12">
        <v>40126</v>
      </c>
      <c r="D20" s="12">
        <v>41188</v>
      </c>
      <c r="E20" s="12">
        <v>51893</v>
      </c>
      <c r="F20" s="12">
        <v>144848</v>
      </c>
      <c r="G20" s="12">
        <v>60031</v>
      </c>
      <c r="H20" s="109">
        <v>57145</v>
      </c>
      <c r="I20" s="12"/>
      <c r="J20" s="12"/>
      <c r="K20" s="12"/>
      <c r="L20" s="12"/>
      <c r="M20" s="12"/>
      <c r="N20" s="12"/>
      <c r="O20" s="12"/>
      <c r="P20" s="12"/>
      <c r="R20" s="67"/>
    </row>
    <row r="21" spans="1:18" ht="9" customHeight="1" x14ac:dyDescent="0.2">
      <c r="A21" s="86" t="s">
        <v>19</v>
      </c>
      <c r="B21" s="96">
        <v>2018</v>
      </c>
      <c r="C21" s="85">
        <v>481.21499999999997</v>
      </c>
      <c r="D21" s="85">
        <v>525.928</v>
      </c>
      <c r="E21" s="85">
        <v>1710</v>
      </c>
      <c r="F21" s="85">
        <v>557</v>
      </c>
      <c r="G21" s="85">
        <v>818</v>
      </c>
      <c r="H21" s="109">
        <v>883.59199999999998</v>
      </c>
      <c r="I21" s="85">
        <v>734</v>
      </c>
      <c r="J21" s="85">
        <v>646</v>
      </c>
      <c r="K21" s="85">
        <v>461</v>
      </c>
      <c r="L21" s="85">
        <v>582</v>
      </c>
      <c r="M21" s="85">
        <v>629</v>
      </c>
      <c r="N21" s="85">
        <v>1416</v>
      </c>
      <c r="O21" s="85">
        <f>SUM(C21:N21)</f>
        <v>9443.7350000000006</v>
      </c>
      <c r="P21" s="12"/>
      <c r="R21" s="67"/>
    </row>
    <row r="22" spans="1:18" ht="9" customHeight="1" x14ac:dyDescent="0.2">
      <c r="A22" s="9"/>
      <c r="B22" s="94">
        <v>2019</v>
      </c>
      <c r="C22" s="12">
        <v>471</v>
      </c>
      <c r="D22" s="12">
        <v>502</v>
      </c>
      <c r="E22" s="12">
        <v>672</v>
      </c>
      <c r="F22" s="12">
        <v>1829</v>
      </c>
      <c r="G22" s="12">
        <v>871</v>
      </c>
      <c r="H22" s="109">
        <v>789</v>
      </c>
      <c r="I22" s="12"/>
      <c r="J22" s="12"/>
      <c r="K22" s="12"/>
      <c r="L22" s="12"/>
      <c r="M22" s="12"/>
      <c r="N22" s="12"/>
      <c r="O22" s="12"/>
      <c r="P22" s="12"/>
      <c r="R22" s="67"/>
    </row>
    <row r="23" spans="1:18" ht="9" customHeight="1" x14ac:dyDescent="0.2">
      <c r="A23" s="10" t="s">
        <v>23</v>
      </c>
      <c r="B23" s="95"/>
      <c r="C23" s="85"/>
      <c r="D23" s="85"/>
      <c r="E23" s="85"/>
      <c r="F23" s="85"/>
      <c r="G23" s="85"/>
      <c r="H23" s="109"/>
      <c r="I23" s="85"/>
      <c r="J23" s="85"/>
      <c r="K23" s="85"/>
      <c r="L23" s="85"/>
      <c r="M23" s="85"/>
      <c r="N23" s="85"/>
      <c r="O23" s="14"/>
      <c r="P23" s="12"/>
      <c r="R23" s="67"/>
    </row>
    <row r="24" spans="1:18" ht="9" customHeight="1" x14ac:dyDescent="0.2">
      <c r="A24" s="9" t="s">
        <v>128</v>
      </c>
      <c r="B24" s="94">
        <v>2018</v>
      </c>
      <c r="C24" s="12">
        <v>4176</v>
      </c>
      <c r="D24" s="12">
        <v>5410</v>
      </c>
      <c r="E24" s="12">
        <v>19894</v>
      </c>
      <c r="F24" s="12">
        <v>5366</v>
      </c>
      <c r="G24" s="12">
        <v>7121</v>
      </c>
      <c r="H24" s="109">
        <v>8464</v>
      </c>
      <c r="I24" s="12">
        <v>6103</v>
      </c>
      <c r="J24" s="12">
        <v>5756</v>
      </c>
      <c r="K24" s="12">
        <v>3301</v>
      </c>
      <c r="L24" s="12">
        <v>4884</v>
      </c>
      <c r="M24" s="12">
        <v>4971</v>
      </c>
      <c r="N24" s="12">
        <v>26515</v>
      </c>
      <c r="O24" s="12">
        <f>SUM(C24:N24)</f>
        <v>101961</v>
      </c>
      <c r="P24" s="12"/>
      <c r="R24" s="67"/>
    </row>
    <row r="25" spans="1:18" ht="9" customHeight="1" x14ac:dyDescent="0.2">
      <c r="A25" s="10"/>
      <c r="B25" s="95">
        <v>2019</v>
      </c>
      <c r="C25" s="85">
        <v>4368</v>
      </c>
      <c r="D25" s="85">
        <v>5289</v>
      </c>
      <c r="E25" s="85">
        <v>7346</v>
      </c>
      <c r="F25" s="85">
        <v>22639</v>
      </c>
      <c r="G25" s="85">
        <v>6142</v>
      </c>
      <c r="H25" s="109">
        <v>7464</v>
      </c>
      <c r="I25" s="85"/>
      <c r="J25" s="85"/>
      <c r="K25" s="85"/>
      <c r="L25" s="85"/>
      <c r="M25" s="85"/>
      <c r="N25" s="85"/>
      <c r="O25" s="85"/>
      <c r="P25" s="12"/>
      <c r="R25" s="67"/>
    </row>
    <row r="26" spans="1:18" ht="9" customHeight="1" x14ac:dyDescent="0.2">
      <c r="A26" s="9" t="s">
        <v>19</v>
      </c>
      <c r="B26" s="94">
        <v>2018</v>
      </c>
      <c r="C26" s="12">
        <v>36.715000000000003</v>
      </c>
      <c r="D26" s="12">
        <v>41.011000000000003</v>
      </c>
      <c r="E26" s="12">
        <v>127</v>
      </c>
      <c r="F26" s="12">
        <v>42</v>
      </c>
      <c r="G26" s="12">
        <v>55</v>
      </c>
      <c r="H26" s="109">
        <v>69.486999999999995</v>
      </c>
      <c r="I26" s="12">
        <v>59</v>
      </c>
      <c r="J26" s="12">
        <v>56</v>
      </c>
      <c r="K26" s="12">
        <v>32</v>
      </c>
      <c r="L26" s="12">
        <v>44</v>
      </c>
      <c r="M26" s="12">
        <v>40</v>
      </c>
      <c r="N26" s="12">
        <v>162</v>
      </c>
      <c r="O26" s="12">
        <f>SUM(C26:N26)</f>
        <v>764.21299999999997</v>
      </c>
      <c r="P26" s="12"/>
      <c r="R26" s="67"/>
    </row>
    <row r="27" spans="1:18" ht="9" customHeight="1" x14ac:dyDescent="0.2">
      <c r="A27" s="10"/>
      <c r="B27" s="95">
        <v>2019</v>
      </c>
      <c r="C27" s="85">
        <v>37</v>
      </c>
      <c r="D27" s="85">
        <v>38</v>
      </c>
      <c r="E27" s="85">
        <v>50</v>
      </c>
      <c r="F27" s="85">
        <v>148</v>
      </c>
      <c r="G27" s="85">
        <v>55</v>
      </c>
      <c r="H27" s="109">
        <v>59</v>
      </c>
      <c r="I27" s="85"/>
      <c r="J27" s="85"/>
      <c r="K27" s="85"/>
      <c r="L27" s="85"/>
      <c r="M27" s="85"/>
      <c r="N27" s="85"/>
      <c r="O27" s="85"/>
      <c r="P27" s="12"/>
      <c r="R27" s="67"/>
    </row>
    <row r="28" spans="1:18" ht="9" customHeight="1" x14ac:dyDescent="0.2">
      <c r="A28" s="9" t="s">
        <v>24</v>
      </c>
      <c r="B28" s="94"/>
      <c r="C28" s="12"/>
      <c r="D28" s="12"/>
      <c r="E28" s="12"/>
      <c r="F28" s="12"/>
      <c r="G28" s="12"/>
      <c r="H28" s="109"/>
      <c r="I28" s="12"/>
      <c r="J28" s="12"/>
      <c r="K28" s="12"/>
      <c r="L28" s="12"/>
      <c r="M28" s="12"/>
      <c r="N28" s="12"/>
      <c r="O28" s="12"/>
      <c r="P28" s="12"/>
      <c r="R28" s="67"/>
    </row>
    <row r="29" spans="1:18" ht="9" customHeight="1" x14ac:dyDescent="0.2">
      <c r="A29" s="10" t="s">
        <v>128</v>
      </c>
      <c r="B29" s="96">
        <v>2018</v>
      </c>
      <c r="C29" s="85">
        <v>132</v>
      </c>
      <c r="D29" s="85">
        <v>52</v>
      </c>
      <c r="E29" s="85">
        <v>86</v>
      </c>
      <c r="F29" s="85">
        <v>92</v>
      </c>
      <c r="G29" s="85">
        <v>71</v>
      </c>
      <c r="H29" s="109">
        <v>44</v>
      </c>
      <c r="I29" s="85">
        <v>67</v>
      </c>
      <c r="J29" s="85">
        <v>55</v>
      </c>
      <c r="K29" s="85">
        <v>118</v>
      </c>
      <c r="L29" s="85">
        <v>85</v>
      </c>
      <c r="M29" s="85">
        <v>83</v>
      </c>
      <c r="N29" s="85">
        <v>50</v>
      </c>
      <c r="O29" s="85">
        <f>SUM(C29:N29)</f>
        <v>935</v>
      </c>
      <c r="P29" s="12"/>
      <c r="R29" s="67"/>
    </row>
    <row r="30" spans="1:18" ht="9" customHeight="1" x14ac:dyDescent="0.2">
      <c r="A30" s="9"/>
      <c r="B30" s="94">
        <v>2019</v>
      </c>
      <c r="C30" s="12">
        <v>70</v>
      </c>
      <c r="D30" s="12">
        <v>35</v>
      </c>
      <c r="E30" s="12">
        <v>104</v>
      </c>
      <c r="F30" s="12">
        <v>29</v>
      </c>
      <c r="G30" s="12">
        <v>142</v>
      </c>
      <c r="H30" s="109">
        <v>46</v>
      </c>
      <c r="I30" s="12"/>
      <c r="J30" s="12"/>
      <c r="K30" s="12"/>
      <c r="L30" s="12"/>
      <c r="M30" s="12"/>
      <c r="N30" s="12"/>
      <c r="O30" s="12"/>
      <c r="P30" s="12"/>
      <c r="R30" s="67"/>
    </row>
    <row r="31" spans="1:18" ht="9" customHeight="1" x14ac:dyDescent="0.2">
      <c r="A31" s="10" t="s">
        <v>19</v>
      </c>
      <c r="B31" s="96">
        <v>2018</v>
      </c>
      <c r="C31" s="85">
        <v>23.826000000000001</v>
      </c>
      <c r="D31" s="85">
        <v>9.5860000000000003</v>
      </c>
      <c r="E31" s="85">
        <v>14</v>
      </c>
      <c r="F31" s="85">
        <v>18</v>
      </c>
      <c r="G31" s="85">
        <v>14</v>
      </c>
      <c r="H31" s="109">
        <v>9.9710000000000001</v>
      </c>
      <c r="I31" s="85">
        <v>13</v>
      </c>
      <c r="J31" s="85">
        <v>11</v>
      </c>
      <c r="K31" s="85">
        <v>23</v>
      </c>
      <c r="L31" s="85">
        <v>17</v>
      </c>
      <c r="M31" s="85">
        <v>17</v>
      </c>
      <c r="N31" s="85">
        <v>11</v>
      </c>
      <c r="O31" s="85">
        <f>SUM(C31:N31)</f>
        <v>181.38300000000001</v>
      </c>
      <c r="P31" s="12"/>
      <c r="R31" s="67"/>
    </row>
    <row r="32" spans="1:18" ht="9" customHeight="1" x14ac:dyDescent="0.2">
      <c r="A32" s="9"/>
      <c r="B32" s="94">
        <v>2019</v>
      </c>
      <c r="C32" s="12">
        <v>12</v>
      </c>
      <c r="D32" s="12">
        <v>8</v>
      </c>
      <c r="E32" s="12">
        <v>20</v>
      </c>
      <c r="F32" s="12">
        <v>6</v>
      </c>
      <c r="G32" s="12">
        <v>30</v>
      </c>
      <c r="H32" s="109">
        <v>9</v>
      </c>
      <c r="I32" s="12"/>
      <c r="J32" s="12"/>
      <c r="K32" s="12"/>
      <c r="L32" s="12"/>
      <c r="M32" s="12"/>
      <c r="N32" s="12"/>
      <c r="O32" s="12"/>
      <c r="P32" s="12"/>
      <c r="R32" s="67"/>
    </row>
    <row r="33" spans="1:16" s="9" customFormat="1" ht="5.0999999999999996" customHeight="1" thickBo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2"/>
    </row>
    <row r="34" spans="1:16" ht="9.9499999999999993" customHeight="1" thickTop="1" x14ac:dyDescent="0.2"/>
    <row r="71" spans="17:17" ht="9.9499999999999993" customHeight="1" x14ac:dyDescent="0.2">
      <c r="Q71" s="24"/>
    </row>
  </sheetData>
  <customSheetViews>
    <customSheetView guid="{2FDAC4EC-E39B-4993-8549-EBC83E0E378A}" showGridLines="0" showRuler="0"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73"/>
  <sheetViews>
    <sheetView showGridLines="0" zoomScaleNormal="100" workbookViewId="0"/>
  </sheetViews>
  <sheetFormatPr defaultRowHeight="9.9499999999999993" customHeight="1" x14ac:dyDescent="0.2"/>
  <cols>
    <col min="1" max="1" width="16.7109375" style="8" customWidth="1"/>
    <col min="2" max="2" width="4.42578125" style="8" customWidth="1"/>
    <col min="3" max="14" width="5.28515625" style="8" customWidth="1"/>
    <col min="15" max="15" width="6.285156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12" t="s">
        <v>131</v>
      </c>
    </row>
    <row r="2" spans="1:18" ht="9" customHeight="1" x14ac:dyDescent="0.2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6" customFormat="1" ht="9.9499999999999993" customHeight="1" x14ac:dyDescent="0.2">
      <c r="A3" s="126"/>
      <c r="B3" s="194" t="s">
        <v>101</v>
      </c>
      <c r="C3" s="194" t="s">
        <v>103</v>
      </c>
      <c r="D3" s="194" t="s">
        <v>104</v>
      </c>
      <c r="E3" s="194" t="s">
        <v>105</v>
      </c>
      <c r="F3" s="194" t="s">
        <v>106</v>
      </c>
      <c r="G3" s="194" t="s">
        <v>107</v>
      </c>
      <c r="H3" s="194" t="s">
        <v>108</v>
      </c>
      <c r="I3" s="194" t="s">
        <v>109</v>
      </c>
      <c r="J3" s="194" t="s">
        <v>110</v>
      </c>
      <c r="K3" s="194" t="s">
        <v>111</v>
      </c>
      <c r="L3" s="194" t="s">
        <v>115</v>
      </c>
      <c r="M3" s="194" t="s">
        <v>122</v>
      </c>
      <c r="N3" s="194" t="s">
        <v>114</v>
      </c>
      <c r="O3" s="124" t="s">
        <v>18</v>
      </c>
      <c r="Q3" s="9"/>
    </row>
    <row r="4" spans="1:18" ht="5.0999999999999996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8.1" customHeight="1" x14ac:dyDescent="0.2">
      <c r="A5" s="16" t="s">
        <v>18</v>
      </c>
      <c r="B5" s="31"/>
      <c r="C5" s="31"/>
      <c r="D5" s="119"/>
      <c r="E5" s="31"/>
      <c r="F5" s="31"/>
      <c r="G5" s="31"/>
      <c r="H5" s="189"/>
      <c r="I5" s="31"/>
      <c r="J5" s="31"/>
      <c r="K5" s="119"/>
      <c r="L5" s="86"/>
      <c r="M5" s="86"/>
      <c r="N5" s="86"/>
      <c r="O5" s="86"/>
      <c r="P5" s="9"/>
    </row>
    <row r="6" spans="1:18" ht="8.1" customHeight="1" x14ac:dyDescent="0.2">
      <c r="A6" s="9" t="s">
        <v>19</v>
      </c>
      <c r="B6" s="11">
        <v>2018</v>
      </c>
      <c r="C6" s="20">
        <v>29513.879000000001</v>
      </c>
      <c r="D6" s="20">
        <v>25866.644</v>
      </c>
      <c r="E6" s="20">
        <v>29681.583999999999</v>
      </c>
      <c r="F6" s="20">
        <v>29279</v>
      </c>
      <c r="G6" s="20">
        <v>29772</v>
      </c>
      <c r="H6" s="108">
        <v>28360.901999999998</v>
      </c>
      <c r="I6" s="20">
        <v>30249.23</v>
      </c>
      <c r="J6" s="20">
        <v>31535</v>
      </c>
      <c r="K6" s="20">
        <v>27904</v>
      </c>
      <c r="L6" s="20">
        <v>31298.45</v>
      </c>
      <c r="M6" s="20">
        <v>29527</v>
      </c>
      <c r="N6" s="20">
        <v>27813</v>
      </c>
      <c r="O6" s="20">
        <f>SUM(C6:N6)</f>
        <v>350800.68900000007</v>
      </c>
      <c r="P6" s="12"/>
      <c r="R6" s="67"/>
    </row>
    <row r="7" spans="1:18" ht="8.1" customHeight="1" x14ac:dyDescent="0.2">
      <c r="A7" s="10"/>
      <c r="B7" s="13">
        <v>2019</v>
      </c>
      <c r="C7" s="84">
        <v>29061</v>
      </c>
      <c r="D7" s="84">
        <v>26316</v>
      </c>
      <c r="E7" s="84">
        <v>28245</v>
      </c>
      <c r="F7" s="84">
        <v>28811</v>
      </c>
      <c r="G7" s="84">
        <v>30608</v>
      </c>
      <c r="H7" s="108">
        <v>26648</v>
      </c>
      <c r="I7" s="84"/>
      <c r="J7" s="84"/>
      <c r="K7" s="84"/>
      <c r="L7" s="84"/>
      <c r="M7" s="84"/>
      <c r="N7" s="84"/>
      <c r="O7" s="84"/>
      <c r="P7" s="12"/>
      <c r="R7" s="67"/>
    </row>
    <row r="8" spans="1:18" ht="8.1" customHeight="1" x14ac:dyDescent="0.2">
      <c r="A8" s="17" t="s">
        <v>26</v>
      </c>
      <c r="B8" s="11"/>
      <c r="C8" s="20"/>
      <c r="D8" s="20"/>
      <c r="E8" s="20"/>
      <c r="F8" s="20"/>
      <c r="G8" s="20"/>
      <c r="H8" s="108"/>
      <c r="I8" s="20"/>
      <c r="J8" s="20"/>
      <c r="K8" s="20"/>
      <c r="L8" s="20"/>
      <c r="M8" s="20"/>
      <c r="N8" s="20"/>
      <c r="O8" s="20"/>
      <c r="P8" s="12"/>
      <c r="R8" s="67"/>
    </row>
    <row r="9" spans="1:18" ht="8.1" customHeight="1" x14ac:dyDescent="0.2">
      <c r="A9" s="10" t="s">
        <v>129</v>
      </c>
      <c r="B9" s="87">
        <v>2018</v>
      </c>
      <c r="C9" s="84">
        <v>16550.751</v>
      </c>
      <c r="D9" s="84">
        <v>14921.814</v>
      </c>
      <c r="E9" s="84">
        <v>16837</v>
      </c>
      <c r="F9" s="84">
        <v>16364</v>
      </c>
      <c r="G9" s="84">
        <v>16925</v>
      </c>
      <c r="H9" s="108">
        <v>16364.71</v>
      </c>
      <c r="I9" s="84">
        <v>17624</v>
      </c>
      <c r="J9" s="84">
        <v>19324</v>
      </c>
      <c r="K9" s="84">
        <v>16179</v>
      </c>
      <c r="L9" s="84">
        <v>18008</v>
      </c>
      <c r="M9" s="84">
        <v>17053</v>
      </c>
      <c r="N9" s="84">
        <v>15850</v>
      </c>
      <c r="O9" s="84">
        <f>SUM(C9:N9)</f>
        <v>202001.27499999999</v>
      </c>
      <c r="P9" s="12"/>
      <c r="R9" s="67"/>
    </row>
    <row r="10" spans="1:18" ht="7.5" customHeight="1" x14ac:dyDescent="0.2">
      <c r="A10" s="9"/>
      <c r="B10" s="11">
        <v>2019</v>
      </c>
      <c r="C10" s="20">
        <v>17069</v>
      </c>
      <c r="D10" s="20">
        <v>15082</v>
      </c>
      <c r="E10" s="20">
        <v>16066</v>
      </c>
      <c r="F10" s="20">
        <v>16900</v>
      </c>
      <c r="G10" s="20">
        <v>17068</v>
      </c>
      <c r="H10" s="108">
        <v>15567</v>
      </c>
      <c r="I10" s="20"/>
      <c r="J10" s="20"/>
      <c r="K10" s="20"/>
      <c r="L10" s="20"/>
      <c r="M10" s="20"/>
      <c r="N10" s="20"/>
      <c r="O10" s="20"/>
      <c r="P10" s="12"/>
      <c r="R10" s="67"/>
    </row>
    <row r="11" spans="1:18" ht="8.1" customHeight="1" x14ac:dyDescent="0.2">
      <c r="A11" s="10" t="s">
        <v>19</v>
      </c>
      <c r="B11" s="87">
        <v>2018</v>
      </c>
      <c r="C11" s="84">
        <v>24851.052</v>
      </c>
      <c r="D11" s="84">
        <v>22077.830999999998</v>
      </c>
      <c r="E11" s="84">
        <v>25111</v>
      </c>
      <c r="F11" s="84">
        <v>24245</v>
      </c>
      <c r="G11" s="84">
        <v>24096</v>
      </c>
      <c r="H11" s="108">
        <v>23266.261999999999</v>
      </c>
      <c r="I11" s="84">
        <v>24863</v>
      </c>
      <c r="J11" s="84">
        <v>26406</v>
      </c>
      <c r="K11" s="84">
        <v>23018</v>
      </c>
      <c r="L11" s="84">
        <v>26131</v>
      </c>
      <c r="M11" s="84">
        <v>25007</v>
      </c>
      <c r="N11" s="84">
        <v>22646</v>
      </c>
      <c r="O11" s="84">
        <f>SUM(C11:N11)</f>
        <v>291718.14500000002</v>
      </c>
      <c r="P11" s="12"/>
      <c r="R11" s="67"/>
    </row>
    <row r="12" spans="1:18" ht="8.1" customHeight="1" x14ac:dyDescent="0.2">
      <c r="A12" s="18"/>
      <c r="B12" s="11">
        <v>2019</v>
      </c>
      <c r="C12" s="20">
        <v>23840</v>
      </c>
      <c r="D12" s="20">
        <v>21449</v>
      </c>
      <c r="E12" s="20">
        <v>23337</v>
      </c>
      <c r="F12" s="20">
        <v>24452</v>
      </c>
      <c r="G12" s="20">
        <v>25393</v>
      </c>
      <c r="H12" s="108">
        <v>22044</v>
      </c>
      <c r="I12" s="20"/>
      <c r="J12" s="20"/>
      <c r="K12" s="20"/>
      <c r="L12" s="20"/>
      <c r="M12" s="20"/>
      <c r="N12" s="20"/>
      <c r="O12" s="20"/>
      <c r="P12" s="12"/>
      <c r="R12" s="67"/>
    </row>
    <row r="13" spans="1:18" ht="8.1" customHeight="1" x14ac:dyDescent="0.2">
      <c r="A13" s="19" t="s">
        <v>27</v>
      </c>
      <c r="B13" s="13"/>
      <c r="C13" s="84"/>
      <c r="D13" s="84"/>
      <c r="E13" s="84"/>
      <c r="F13" s="84"/>
      <c r="G13" s="84"/>
      <c r="H13" s="108"/>
      <c r="I13" s="84"/>
      <c r="J13" s="84"/>
      <c r="K13" s="84"/>
      <c r="L13" s="84"/>
      <c r="M13" s="84"/>
      <c r="N13" s="84"/>
      <c r="O13" s="84"/>
      <c r="P13" s="12"/>
      <c r="R13" s="67"/>
    </row>
    <row r="14" spans="1:18" ht="7.9" customHeight="1" x14ac:dyDescent="0.15">
      <c r="A14" s="91" t="s">
        <v>28</v>
      </c>
      <c r="B14" s="11"/>
      <c r="C14" s="20"/>
      <c r="D14" s="20"/>
      <c r="E14" s="20"/>
      <c r="F14" s="20"/>
      <c r="G14" s="20"/>
      <c r="H14" s="108"/>
      <c r="I14" s="20"/>
      <c r="J14" s="20"/>
      <c r="K14" s="20"/>
      <c r="L14" s="20"/>
      <c r="M14" s="20"/>
      <c r="N14" s="20"/>
      <c r="O14" s="20"/>
      <c r="P14" s="12"/>
      <c r="R14" s="67"/>
    </row>
    <row r="15" spans="1:18" ht="8.1" customHeight="1" x14ac:dyDescent="0.2">
      <c r="A15" s="10" t="s">
        <v>130</v>
      </c>
      <c r="B15" s="87">
        <v>2018</v>
      </c>
      <c r="C15" s="84">
        <v>15906.278</v>
      </c>
      <c r="D15" s="89">
        <v>14376.098</v>
      </c>
      <c r="E15" s="84">
        <v>16378</v>
      </c>
      <c r="F15" s="89">
        <v>15780</v>
      </c>
      <c r="G15" s="89">
        <v>16263</v>
      </c>
      <c r="H15" s="190">
        <v>15763.915999999999</v>
      </c>
      <c r="I15" s="89">
        <v>17181</v>
      </c>
      <c r="J15" s="89">
        <v>18853</v>
      </c>
      <c r="K15" s="89">
        <v>15745</v>
      </c>
      <c r="L15" s="89">
        <v>17750</v>
      </c>
      <c r="M15" s="89">
        <v>16770</v>
      </c>
      <c r="N15" s="89">
        <v>15331</v>
      </c>
      <c r="O15" s="89">
        <f>SUM(C15:N15)</f>
        <v>196097.29200000002</v>
      </c>
      <c r="P15" s="12"/>
      <c r="R15" s="67"/>
    </row>
    <row r="16" spans="1:18" ht="8.1" customHeight="1" x14ac:dyDescent="0.2">
      <c r="A16" s="9"/>
      <c r="B16" s="11">
        <v>2019</v>
      </c>
      <c r="C16" s="20">
        <v>16160</v>
      </c>
      <c r="D16" s="20">
        <v>14583</v>
      </c>
      <c r="E16" s="20">
        <v>15622</v>
      </c>
      <c r="F16" s="20">
        <v>16368</v>
      </c>
      <c r="G16" s="20">
        <v>16419</v>
      </c>
      <c r="H16" s="108">
        <v>15218</v>
      </c>
      <c r="I16" s="20"/>
      <c r="J16" s="20"/>
      <c r="K16" s="20"/>
      <c r="L16" s="20"/>
      <c r="M16" s="20"/>
      <c r="N16" s="20"/>
      <c r="O16" s="20"/>
      <c r="P16" s="12"/>
      <c r="R16" s="67"/>
    </row>
    <row r="17" spans="1:18" ht="8.1" customHeight="1" x14ac:dyDescent="0.2">
      <c r="A17" s="10" t="s">
        <v>29</v>
      </c>
      <c r="B17" s="87">
        <v>2018</v>
      </c>
      <c r="C17" s="84">
        <v>23646.325000000001</v>
      </c>
      <c r="D17" s="89">
        <v>20882.59</v>
      </c>
      <c r="E17" s="84">
        <v>24041</v>
      </c>
      <c r="F17" s="89">
        <v>23066</v>
      </c>
      <c r="G17" s="89">
        <v>22695</v>
      </c>
      <c r="H17" s="190">
        <v>21985.776999999998</v>
      </c>
      <c r="I17" s="89">
        <v>23889</v>
      </c>
      <c r="J17" s="89">
        <v>25387</v>
      </c>
      <c r="K17" s="89">
        <v>22025</v>
      </c>
      <c r="L17" s="89">
        <v>25507</v>
      </c>
      <c r="M17" s="89">
        <v>24348</v>
      </c>
      <c r="N17" s="89">
        <v>21709</v>
      </c>
      <c r="O17" s="89">
        <f>SUM(C17:N17)</f>
        <v>279181.69200000004</v>
      </c>
      <c r="P17" s="12"/>
      <c r="R17" s="67"/>
    </row>
    <row r="18" spans="1:18" ht="8.1" customHeight="1" x14ac:dyDescent="0.2">
      <c r="A18" s="9"/>
      <c r="B18" s="11">
        <v>2019</v>
      </c>
      <c r="C18" s="20">
        <v>22477</v>
      </c>
      <c r="D18" s="20">
        <v>20567</v>
      </c>
      <c r="E18" s="20">
        <v>22508</v>
      </c>
      <c r="F18" s="20">
        <v>23523</v>
      </c>
      <c r="G18" s="20">
        <v>24240</v>
      </c>
      <c r="H18" s="108">
        <v>21381</v>
      </c>
      <c r="I18" s="20"/>
      <c r="J18" s="20"/>
      <c r="K18" s="20"/>
      <c r="L18" s="20"/>
      <c r="M18" s="20"/>
      <c r="N18" s="20"/>
      <c r="O18" s="20"/>
      <c r="P18" s="12"/>
      <c r="R18" s="67"/>
    </row>
    <row r="19" spans="1:18" ht="8.1" customHeight="1" x14ac:dyDescent="0.2">
      <c r="A19" s="16" t="s">
        <v>30</v>
      </c>
      <c r="B19" s="13"/>
      <c r="C19" s="84"/>
      <c r="D19" s="84"/>
      <c r="E19" s="84"/>
      <c r="F19" s="84"/>
      <c r="G19" s="84"/>
      <c r="H19" s="108"/>
      <c r="I19" s="84"/>
      <c r="J19" s="84"/>
      <c r="K19" s="84"/>
      <c r="L19" s="84"/>
      <c r="M19" s="84"/>
      <c r="N19" s="84"/>
      <c r="O19" s="84"/>
      <c r="P19" s="12"/>
      <c r="R19" s="67"/>
    </row>
    <row r="20" spans="1:18" ht="8.1" customHeight="1" x14ac:dyDescent="0.2">
      <c r="A20" s="9" t="s">
        <v>129</v>
      </c>
      <c r="B20" s="11">
        <v>2018</v>
      </c>
      <c r="C20" s="20">
        <v>246.08600000000001</v>
      </c>
      <c r="D20" s="20">
        <v>191.43799999999999</v>
      </c>
      <c r="E20" s="20">
        <v>222</v>
      </c>
      <c r="F20" s="20">
        <v>269</v>
      </c>
      <c r="G20" s="20">
        <v>314</v>
      </c>
      <c r="H20" s="108">
        <v>288.46199999999999</v>
      </c>
      <c r="I20" s="20">
        <v>306</v>
      </c>
      <c r="J20" s="20">
        <v>298</v>
      </c>
      <c r="K20" s="20">
        <v>303</v>
      </c>
      <c r="L20" s="20">
        <v>317</v>
      </c>
      <c r="M20" s="20">
        <v>253</v>
      </c>
      <c r="N20" s="20">
        <v>387</v>
      </c>
      <c r="O20" s="20">
        <f>SUM(C20:N20)</f>
        <v>3394.9859999999999</v>
      </c>
      <c r="P20" s="12"/>
      <c r="R20" s="67"/>
    </row>
    <row r="21" spans="1:18" ht="8.1" customHeight="1" x14ac:dyDescent="0.2">
      <c r="A21" s="10"/>
      <c r="B21" s="13">
        <v>2019</v>
      </c>
      <c r="C21" s="84">
        <v>290</v>
      </c>
      <c r="D21" s="84">
        <v>258</v>
      </c>
      <c r="E21" s="84">
        <v>281</v>
      </c>
      <c r="F21" s="84">
        <v>235</v>
      </c>
      <c r="G21" s="84">
        <v>312</v>
      </c>
      <c r="H21" s="108">
        <v>254</v>
      </c>
      <c r="I21" s="84"/>
      <c r="J21" s="84"/>
      <c r="K21" s="84"/>
      <c r="L21" s="84"/>
      <c r="M21" s="84"/>
      <c r="N21" s="84"/>
      <c r="O21" s="84"/>
      <c r="P21" s="12"/>
      <c r="R21" s="67"/>
    </row>
    <row r="22" spans="1:18" ht="8.1" customHeight="1" x14ac:dyDescent="0.2">
      <c r="A22" s="9" t="s">
        <v>19</v>
      </c>
      <c r="B22" s="11">
        <v>2018</v>
      </c>
      <c r="C22" s="20">
        <v>3149.1909999999998</v>
      </c>
      <c r="D22" s="20">
        <v>2505.096</v>
      </c>
      <c r="E22" s="20">
        <v>3023</v>
      </c>
      <c r="F22" s="20">
        <v>3633</v>
      </c>
      <c r="G22" s="20">
        <v>4060</v>
      </c>
      <c r="H22" s="108">
        <v>3715.2730000000001</v>
      </c>
      <c r="I22" s="20">
        <v>3874</v>
      </c>
      <c r="J22" s="20">
        <v>3638</v>
      </c>
      <c r="K22" s="20">
        <v>3637</v>
      </c>
      <c r="L22" s="20">
        <v>3601</v>
      </c>
      <c r="M22" s="20">
        <v>3062</v>
      </c>
      <c r="N22" s="20">
        <v>3670</v>
      </c>
      <c r="O22" s="20">
        <f>SUM(C22:N22)</f>
        <v>41567.56</v>
      </c>
      <c r="P22" s="12"/>
      <c r="R22" s="67"/>
    </row>
    <row r="23" spans="1:18" ht="8.1" customHeight="1" x14ac:dyDescent="0.2">
      <c r="A23" s="10"/>
      <c r="B23" s="13">
        <v>2019</v>
      </c>
      <c r="C23" s="84">
        <v>3703</v>
      </c>
      <c r="D23" s="84">
        <v>3502</v>
      </c>
      <c r="E23" s="84">
        <v>3487</v>
      </c>
      <c r="F23" s="84">
        <v>2988</v>
      </c>
      <c r="G23" s="84">
        <v>3817</v>
      </c>
      <c r="H23" s="108">
        <v>3216</v>
      </c>
      <c r="I23" s="84"/>
      <c r="J23" s="84"/>
      <c r="K23" s="84"/>
      <c r="L23" s="84"/>
      <c r="M23" s="84"/>
      <c r="N23" s="84"/>
      <c r="O23" s="84"/>
      <c r="P23" s="12"/>
      <c r="R23" s="67"/>
    </row>
    <row r="24" spans="1:18" ht="8.1" customHeight="1" x14ac:dyDescent="0.2">
      <c r="A24" s="17" t="s">
        <v>31</v>
      </c>
      <c r="B24" s="11"/>
      <c r="C24" s="20"/>
      <c r="D24" s="20"/>
      <c r="E24" s="20"/>
      <c r="F24" s="20"/>
      <c r="G24" s="20"/>
      <c r="H24" s="108"/>
      <c r="I24" s="20"/>
      <c r="J24" s="20"/>
      <c r="K24" s="20"/>
      <c r="L24" s="20"/>
      <c r="M24" s="20"/>
      <c r="N24" s="20"/>
      <c r="O24" s="20"/>
      <c r="P24" s="12"/>
      <c r="R24" s="67"/>
    </row>
    <row r="25" spans="1:18" ht="8.1" customHeight="1" x14ac:dyDescent="0.2">
      <c r="A25" s="10" t="s">
        <v>129</v>
      </c>
      <c r="B25" s="87">
        <v>2018</v>
      </c>
      <c r="C25" s="84">
        <v>352.661</v>
      </c>
      <c r="D25" s="84">
        <v>287.69</v>
      </c>
      <c r="E25" s="84">
        <v>348</v>
      </c>
      <c r="F25" s="84">
        <v>328</v>
      </c>
      <c r="G25" s="84">
        <v>398</v>
      </c>
      <c r="H25" s="108">
        <v>349.14100000000002</v>
      </c>
      <c r="I25" s="84">
        <v>368</v>
      </c>
      <c r="J25" s="84">
        <v>363</v>
      </c>
      <c r="K25" s="84">
        <v>296</v>
      </c>
      <c r="L25" s="84">
        <v>379</v>
      </c>
      <c r="M25" s="84">
        <v>359</v>
      </c>
      <c r="N25" s="84">
        <v>386</v>
      </c>
      <c r="O25" s="84">
        <f>SUM(C25:N25)</f>
        <v>4214.4920000000002</v>
      </c>
      <c r="P25" s="12"/>
      <c r="R25" s="67"/>
    </row>
    <row r="26" spans="1:18" ht="8.1" customHeight="1" x14ac:dyDescent="0.2">
      <c r="A26" s="9"/>
      <c r="B26" s="11">
        <v>2019</v>
      </c>
      <c r="C26" s="20">
        <v>354</v>
      </c>
      <c r="D26" s="20">
        <v>343</v>
      </c>
      <c r="E26" s="20">
        <v>340</v>
      </c>
      <c r="F26" s="20">
        <v>341</v>
      </c>
      <c r="G26" s="20">
        <v>376</v>
      </c>
      <c r="H26" s="108">
        <v>361</v>
      </c>
      <c r="I26" s="20"/>
      <c r="J26" s="20"/>
      <c r="K26" s="20"/>
      <c r="L26" s="20"/>
      <c r="M26" s="20"/>
      <c r="N26" s="20"/>
      <c r="O26" s="20"/>
      <c r="P26" s="12"/>
      <c r="R26" s="67"/>
    </row>
    <row r="27" spans="1:18" ht="8.1" customHeight="1" x14ac:dyDescent="0.2">
      <c r="A27" s="10" t="s">
        <v>19</v>
      </c>
      <c r="B27" s="87">
        <v>2018</v>
      </c>
      <c r="C27" s="84">
        <v>882.46299999999997</v>
      </c>
      <c r="D27" s="84">
        <v>787.10900000000004</v>
      </c>
      <c r="E27" s="84">
        <v>909</v>
      </c>
      <c r="F27" s="84">
        <v>843</v>
      </c>
      <c r="G27" s="84">
        <v>995</v>
      </c>
      <c r="H27" s="108">
        <v>845.40800000000002</v>
      </c>
      <c r="I27" s="84">
        <v>905</v>
      </c>
      <c r="J27" s="84">
        <v>858</v>
      </c>
      <c r="K27" s="84">
        <v>716</v>
      </c>
      <c r="L27" s="84">
        <v>925</v>
      </c>
      <c r="M27" s="84">
        <v>928</v>
      </c>
      <c r="N27" s="84">
        <v>979</v>
      </c>
      <c r="O27" s="84">
        <f>SUM(C27:N27)</f>
        <v>10572.98</v>
      </c>
      <c r="P27" s="12"/>
      <c r="R27" s="67"/>
    </row>
    <row r="28" spans="1:18" ht="8.1" customHeight="1" x14ac:dyDescent="0.2">
      <c r="A28" s="9"/>
      <c r="B28" s="11">
        <v>2019</v>
      </c>
      <c r="C28" s="20">
        <v>826</v>
      </c>
      <c r="D28" s="20">
        <v>814</v>
      </c>
      <c r="E28" s="20">
        <v>831</v>
      </c>
      <c r="F28" s="20">
        <v>773</v>
      </c>
      <c r="G28" s="20">
        <v>889</v>
      </c>
      <c r="H28" s="108">
        <v>874</v>
      </c>
      <c r="I28" s="20"/>
      <c r="J28" s="20"/>
      <c r="K28" s="20"/>
      <c r="L28" s="20"/>
      <c r="M28" s="20"/>
      <c r="N28" s="20"/>
      <c r="O28" s="20"/>
      <c r="P28" s="12"/>
      <c r="R28" s="67"/>
    </row>
    <row r="29" spans="1:18" ht="8.1" customHeight="1" x14ac:dyDescent="0.2">
      <c r="A29" s="16" t="s">
        <v>32</v>
      </c>
      <c r="B29" s="13"/>
      <c r="C29" s="84"/>
      <c r="D29" s="84"/>
      <c r="E29" s="84"/>
      <c r="F29" s="84"/>
      <c r="G29" s="84"/>
      <c r="H29" s="108"/>
      <c r="I29" s="84"/>
      <c r="J29" s="84"/>
      <c r="K29" s="84"/>
      <c r="L29" s="84"/>
      <c r="M29" s="84"/>
      <c r="N29" s="84"/>
      <c r="O29" s="84"/>
      <c r="P29" s="12"/>
      <c r="R29" s="67"/>
    </row>
    <row r="30" spans="1:18" ht="8.1" customHeight="1" x14ac:dyDescent="0.2">
      <c r="A30" s="9" t="s">
        <v>129</v>
      </c>
      <c r="B30" s="11">
        <v>2018</v>
      </c>
      <c r="C30" s="20">
        <v>822.65599999999995</v>
      </c>
      <c r="D30" s="20">
        <v>591.32600000000002</v>
      </c>
      <c r="E30" s="20">
        <v>881</v>
      </c>
      <c r="F30" s="20">
        <v>763</v>
      </c>
      <c r="G30" s="20">
        <v>638</v>
      </c>
      <c r="H30" s="108">
        <v>529.32299999999998</v>
      </c>
      <c r="I30" s="20">
        <v>673</v>
      </c>
      <c r="J30" s="20">
        <v>869</v>
      </c>
      <c r="K30" s="20">
        <v>776</v>
      </c>
      <c r="L30" s="20">
        <v>1064</v>
      </c>
      <c r="M30" s="20">
        <v>832</v>
      </c>
      <c r="N30" s="20">
        <v>631</v>
      </c>
      <c r="O30" s="20">
        <f>SUM(C30:N30)</f>
        <v>9070.3050000000003</v>
      </c>
      <c r="P30" s="12"/>
      <c r="R30" s="67"/>
    </row>
    <row r="31" spans="1:18" ht="8.1" customHeight="1" x14ac:dyDescent="0.2">
      <c r="A31" s="10"/>
      <c r="B31" s="13">
        <v>2019</v>
      </c>
      <c r="C31" s="84">
        <v>1278</v>
      </c>
      <c r="D31" s="84">
        <v>644</v>
      </c>
      <c r="E31" s="84">
        <v>707</v>
      </c>
      <c r="F31" s="84">
        <v>871</v>
      </c>
      <c r="G31" s="84">
        <v>724</v>
      </c>
      <c r="H31" s="108">
        <v>692</v>
      </c>
      <c r="I31" s="84"/>
      <c r="J31" s="84"/>
      <c r="K31" s="84"/>
      <c r="L31" s="84"/>
      <c r="M31" s="84"/>
      <c r="N31" s="84"/>
      <c r="O31" s="84"/>
      <c r="P31" s="12"/>
      <c r="R31" s="67"/>
    </row>
    <row r="32" spans="1:18" ht="8.1" customHeight="1" x14ac:dyDescent="0.2">
      <c r="A32" s="9" t="s">
        <v>19</v>
      </c>
      <c r="B32" s="11">
        <v>2018</v>
      </c>
      <c r="C32" s="20">
        <v>155.50299999999999</v>
      </c>
      <c r="D32" s="20">
        <v>105.22799999999999</v>
      </c>
      <c r="E32" s="20">
        <v>169</v>
      </c>
      <c r="F32" s="20">
        <v>136</v>
      </c>
      <c r="G32" s="20">
        <v>135</v>
      </c>
      <c r="H32" s="108">
        <v>109.181</v>
      </c>
      <c r="I32" s="20">
        <v>137</v>
      </c>
      <c r="J32" s="20">
        <v>159</v>
      </c>
      <c r="K32" s="20">
        <v>145</v>
      </c>
      <c r="L32" s="20">
        <v>212</v>
      </c>
      <c r="M32" s="20">
        <v>127</v>
      </c>
      <c r="N32" s="20">
        <v>90</v>
      </c>
      <c r="O32" s="20">
        <f>SUM(C32:N32)</f>
        <v>1679.912</v>
      </c>
      <c r="P32" s="12"/>
      <c r="R32" s="67"/>
    </row>
    <row r="33" spans="1:18" ht="8.1" customHeight="1" x14ac:dyDescent="0.2">
      <c r="A33" s="10"/>
      <c r="B33" s="13">
        <v>2019</v>
      </c>
      <c r="C33" s="84">
        <v>190</v>
      </c>
      <c r="D33" s="84">
        <v>91</v>
      </c>
      <c r="E33" s="84">
        <v>137</v>
      </c>
      <c r="F33" s="84">
        <v>119</v>
      </c>
      <c r="G33" s="84">
        <v>98</v>
      </c>
      <c r="H33" s="108">
        <v>92</v>
      </c>
      <c r="I33" s="84"/>
      <c r="J33" s="84"/>
      <c r="K33" s="84"/>
      <c r="L33" s="84"/>
      <c r="M33" s="84"/>
      <c r="N33" s="84"/>
      <c r="O33" s="84"/>
      <c r="P33" s="12"/>
      <c r="R33" s="67"/>
    </row>
    <row r="34" spans="1:18" ht="8.1" customHeight="1" x14ac:dyDescent="0.2">
      <c r="A34" s="17" t="s">
        <v>33</v>
      </c>
      <c r="B34" s="11"/>
      <c r="C34" s="20"/>
      <c r="D34" s="20"/>
      <c r="E34" s="20"/>
      <c r="F34" s="20"/>
      <c r="G34" s="20"/>
      <c r="H34" s="108"/>
      <c r="I34" s="20"/>
      <c r="J34" s="20"/>
      <c r="K34" s="20"/>
      <c r="L34" s="20"/>
      <c r="M34" s="20"/>
      <c r="N34" s="20"/>
      <c r="O34" s="20"/>
      <c r="P34" s="12"/>
      <c r="R34" s="67"/>
    </row>
    <row r="35" spans="1:18" ht="8.1" customHeight="1" x14ac:dyDescent="0.2">
      <c r="A35" s="10" t="s">
        <v>129</v>
      </c>
      <c r="B35" s="87">
        <v>2018</v>
      </c>
      <c r="C35" s="84" t="s">
        <v>100</v>
      </c>
      <c r="D35" s="84">
        <v>1.1850000000000001</v>
      </c>
      <c r="E35" s="84" t="s">
        <v>100</v>
      </c>
      <c r="F35" s="84">
        <v>0</v>
      </c>
      <c r="G35" s="84">
        <v>0</v>
      </c>
      <c r="H35" s="108">
        <v>0</v>
      </c>
      <c r="I35" s="84" t="s">
        <v>100</v>
      </c>
      <c r="J35" s="84">
        <v>0</v>
      </c>
      <c r="K35" s="84">
        <v>0</v>
      </c>
      <c r="L35" s="84">
        <v>1</v>
      </c>
      <c r="M35" s="84">
        <v>0</v>
      </c>
      <c r="N35" s="84">
        <v>0</v>
      </c>
      <c r="O35" s="84">
        <f>SUM(C35:N35)</f>
        <v>2.1850000000000001</v>
      </c>
      <c r="P35" s="12"/>
      <c r="R35" s="67"/>
    </row>
    <row r="36" spans="1:18" ht="8.1" customHeight="1" x14ac:dyDescent="0.2">
      <c r="A36" s="9"/>
      <c r="B36" s="11">
        <v>2019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108">
        <v>0</v>
      </c>
      <c r="I36" s="20"/>
      <c r="J36" s="20"/>
      <c r="K36" s="20"/>
      <c r="L36" s="20"/>
      <c r="M36" s="20"/>
      <c r="N36" s="20"/>
      <c r="O36" s="20"/>
      <c r="P36" s="12"/>
      <c r="R36" s="67"/>
    </row>
    <row r="37" spans="1:18" ht="8.1" customHeight="1" x14ac:dyDescent="0.2">
      <c r="A37" s="10" t="s">
        <v>19</v>
      </c>
      <c r="B37" s="87">
        <v>2018</v>
      </c>
      <c r="C37" s="84">
        <v>1</v>
      </c>
      <c r="D37" s="84">
        <v>2.06</v>
      </c>
      <c r="E37" s="84">
        <v>1</v>
      </c>
      <c r="F37" s="84" t="s">
        <v>100</v>
      </c>
      <c r="G37" s="84">
        <v>0</v>
      </c>
      <c r="H37" s="108" t="s">
        <v>100</v>
      </c>
      <c r="I37" s="84" t="s">
        <v>100</v>
      </c>
      <c r="J37" s="84">
        <v>0</v>
      </c>
      <c r="K37" s="84">
        <v>0</v>
      </c>
      <c r="L37" s="84" t="s">
        <v>100</v>
      </c>
      <c r="M37" s="84">
        <v>0</v>
      </c>
      <c r="N37" s="84" t="s">
        <v>100</v>
      </c>
      <c r="O37" s="84">
        <f>SUM(C37:N37)</f>
        <v>4.0600000000000005</v>
      </c>
      <c r="P37" s="12"/>
      <c r="R37" s="67"/>
    </row>
    <row r="38" spans="1:18" ht="8.1" customHeight="1" x14ac:dyDescent="0.2">
      <c r="A38" s="9"/>
      <c r="B38" s="11">
        <v>2019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108">
        <v>0</v>
      </c>
      <c r="I38" s="20"/>
      <c r="J38" s="20"/>
      <c r="K38" s="20"/>
      <c r="L38" s="20"/>
      <c r="M38" s="20"/>
      <c r="N38" s="20"/>
      <c r="O38" s="20"/>
      <c r="P38" s="12"/>
      <c r="R38" s="67"/>
    </row>
    <row r="39" spans="1:18" ht="8.1" customHeight="1" x14ac:dyDescent="0.2">
      <c r="A39" s="16" t="s">
        <v>34</v>
      </c>
      <c r="B39" s="13"/>
      <c r="C39" s="84"/>
      <c r="D39" s="84"/>
      <c r="E39" s="84"/>
      <c r="F39" s="84"/>
      <c r="G39" s="84"/>
      <c r="H39" s="108"/>
      <c r="I39" s="84"/>
      <c r="J39" s="84"/>
      <c r="K39" s="84"/>
      <c r="L39" s="84"/>
      <c r="M39" s="84"/>
      <c r="N39" s="84"/>
      <c r="O39" s="84"/>
      <c r="P39" s="12"/>
      <c r="R39" s="67"/>
    </row>
    <row r="40" spans="1:18" ht="8.1" customHeight="1" x14ac:dyDescent="0.2">
      <c r="A40" s="9" t="s">
        <v>129</v>
      </c>
      <c r="B40" s="11">
        <v>2018</v>
      </c>
      <c r="C40" s="20">
        <v>389.471</v>
      </c>
      <c r="D40" s="45">
        <v>320.29300000000001</v>
      </c>
      <c r="E40" s="20">
        <v>386</v>
      </c>
      <c r="F40" s="45">
        <v>348</v>
      </c>
      <c r="G40" s="45">
        <v>397</v>
      </c>
      <c r="H40" s="190">
        <v>346.21300000000002</v>
      </c>
      <c r="I40" s="45">
        <v>383</v>
      </c>
      <c r="J40" s="45">
        <v>391</v>
      </c>
      <c r="K40" s="45">
        <v>319</v>
      </c>
      <c r="L40" s="45">
        <v>351</v>
      </c>
      <c r="M40" s="45">
        <v>329</v>
      </c>
      <c r="N40" s="45">
        <v>352</v>
      </c>
      <c r="O40" s="45">
        <f>SUM(C40:N40)</f>
        <v>4311.9770000000008</v>
      </c>
      <c r="P40" s="12"/>
      <c r="Q40" s="92"/>
      <c r="R40" s="67"/>
    </row>
    <row r="41" spans="1:18" ht="8.1" customHeight="1" x14ac:dyDescent="0.2">
      <c r="A41" s="10"/>
      <c r="B41" s="13">
        <v>2019</v>
      </c>
      <c r="C41" s="84">
        <v>408</v>
      </c>
      <c r="D41" s="89">
        <v>372</v>
      </c>
      <c r="E41" s="84">
        <v>370</v>
      </c>
      <c r="F41" s="89">
        <v>393</v>
      </c>
      <c r="G41" s="89">
        <v>332</v>
      </c>
      <c r="H41" s="190">
        <v>342</v>
      </c>
      <c r="I41" s="89"/>
      <c r="J41" s="89"/>
      <c r="K41" s="89"/>
      <c r="L41" s="89"/>
      <c r="M41" s="89"/>
      <c r="N41" s="89"/>
      <c r="O41" s="84"/>
      <c r="P41" s="12"/>
      <c r="R41" s="67"/>
    </row>
    <row r="42" spans="1:18" ht="7.5" customHeight="1" x14ac:dyDescent="0.2">
      <c r="A42" s="9" t="s">
        <v>19</v>
      </c>
      <c r="B42" s="11">
        <v>2018</v>
      </c>
      <c r="C42" s="20">
        <v>475.54300000000001</v>
      </c>
      <c r="D42" s="45">
        <v>389.32</v>
      </c>
      <c r="E42" s="20">
        <v>469</v>
      </c>
      <c r="F42" s="45">
        <v>422</v>
      </c>
      <c r="G42" s="45">
        <v>486</v>
      </c>
      <c r="H42" s="190">
        <v>424.77800000000002</v>
      </c>
      <c r="I42" s="45">
        <v>470</v>
      </c>
      <c r="J42" s="45">
        <v>474</v>
      </c>
      <c r="K42" s="45">
        <v>388</v>
      </c>
      <c r="L42" s="45">
        <v>429</v>
      </c>
      <c r="M42" s="45">
        <v>403</v>
      </c>
      <c r="N42" s="45">
        <v>428</v>
      </c>
      <c r="O42" s="45">
        <f>SUM(C42:N42)</f>
        <v>5258.6410000000005</v>
      </c>
      <c r="P42" s="12"/>
      <c r="R42" s="67"/>
    </row>
    <row r="43" spans="1:18" ht="8.1" customHeight="1" x14ac:dyDescent="0.2">
      <c r="A43" s="10"/>
      <c r="B43" s="13">
        <v>2019</v>
      </c>
      <c r="C43" s="84">
        <v>502</v>
      </c>
      <c r="D43" s="89">
        <v>460</v>
      </c>
      <c r="E43" s="84">
        <v>453</v>
      </c>
      <c r="F43" s="89">
        <v>479</v>
      </c>
      <c r="G43" s="89">
        <v>411</v>
      </c>
      <c r="H43" s="190">
        <v>422</v>
      </c>
      <c r="I43" s="89"/>
      <c r="J43" s="89"/>
      <c r="K43" s="89"/>
      <c r="L43" s="89"/>
      <c r="M43" s="89"/>
      <c r="N43" s="89"/>
      <c r="O43" s="84"/>
      <c r="P43" s="12"/>
      <c r="R43" s="67"/>
    </row>
    <row r="44" spans="1:18" ht="5.0999999999999996" customHeight="1" thickBot="1" x14ac:dyDescent="0.25">
      <c r="A44" s="15"/>
      <c r="B44" s="46"/>
      <c r="C44" s="15"/>
      <c r="D44" s="15"/>
      <c r="E44" s="15"/>
      <c r="F44" s="15"/>
      <c r="G44" s="15"/>
      <c r="H44" s="15"/>
      <c r="I44" s="15"/>
      <c r="J44" s="15"/>
      <c r="K44" s="15"/>
      <c r="L44" s="5"/>
      <c r="M44" s="5"/>
      <c r="N44" s="15"/>
      <c r="O44" s="15"/>
      <c r="P44" s="67"/>
    </row>
    <row r="45" spans="1:18" ht="9" customHeight="1" thickTop="1" x14ac:dyDescent="0.2">
      <c r="A45" s="205" t="s">
        <v>123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</row>
    <row r="73" spans="17:17" ht="9.9499999999999993" customHeight="1" x14ac:dyDescent="0.2">
      <c r="Q73" s="24"/>
    </row>
  </sheetData>
  <customSheetViews>
    <customSheetView guid="{2FDAC4EC-E39B-4993-8549-EBC83E0E378A}" showGridLines="0" showRuler="0">
      <selection sqref="A1:O45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45:O45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6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140625" style="9" customWidth="1"/>
    <col min="2" max="2" width="4.5703125" style="9" customWidth="1"/>
    <col min="3" max="14" width="5.28515625" style="9" customWidth="1"/>
    <col min="15" max="15" width="6.28515625" style="9" bestFit="1" customWidth="1"/>
    <col min="16" max="16" width="9.140625" style="9"/>
    <col min="17" max="17" width="12" style="9" customWidth="1"/>
    <col min="18" max="16384" width="9.140625" style="9"/>
  </cols>
  <sheetData>
    <row r="1" spans="1:17" s="68" customFormat="1" ht="12" customHeight="1" x14ac:dyDescent="0.2">
      <c r="A1" s="204" t="s">
        <v>35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Q1" s="112" t="s">
        <v>131</v>
      </c>
    </row>
    <row r="2" spans="1:17" ht="9" customHeight="1" x14ac:dyDescent="0.2">
      <c r="A2" s="23" t="s">
        <v>17</v>
      </c>
      <c r="O2" s="24"/>
    </row>
    <row r="3" spans="1:17" ht="9.9499999999999993" customHeight="1" x14ac:dyDescent="0.2">
      <c r="A3" s="126"/>
      <c r="B3" s="194" t="s">
        <v>101</v>
      </c>
      <c r="C3" s="194" t="s">
        <v>103</v>
      </c>
      <c r="D3" s="194" t="s">
        <v>104</v>
      </c>
      <c r="E3" s="194" t="s">
        <v>105</v>
      </c>
      <c r="F3" s="194" t="s">
        <v>106</v>
      </c>
      <c r="G3" s="194" t="s">
        <v>107</v>
      </c>
      <c r="H3" s="194" t="s">
        <v>108</v>
      </c>
      <c r="I3" s="194" t="s">
        <v>109</v>
      </c>
      <c r="J3" s="194" t="s">
        <v>110</v>
      </c>
      <c r="K3" s="194" t="s">
        <v>111</v>
      </c>
      <c r="L3" s="194" t="s">
        <v>115</v>
      </c>
      <c r="M3" s="194" t="s">
        <v>113</v>
      </c>
      <c r="N3" s="194" t="s">
        <v>114</v>
      </c>
      <c r="O3" s="124" t="s">
        <v>18</v>
      </c>
    </row>
    <row r="4" spans="1:17" ht="5.0999999999999996" customHeight="1" x14ac:dyDescent="0.2"/>
    <row r="5" spans="1:17" ht="9" customHeight="1" x14ac:dyDescent="0.2">
      <c r="A5" s="25" t="s">
        <v>36</v>
      </c>
      <c r="B5" s="10"/>
      <c r="C5" s="10"/>
      <c r="D5" s="10"/>
      <c r="E5" s="10"/>
      <c r="F5" s="10"/>
      <c r="G5" s="10"/>
      <c r="H5" s="110"/>
      <c r="I5" s="10"/>
      <c r="J5" s="10"/>
      <c r="K5" s="10"/>
      <c r="L5" s="10"/>
      <c r="M5" s="10"/>
      <c r="N5" s="10"/>
      <c r="O5" s="10"/>
    </row>
    <row r="6" spans="1:17" ht="9" customHeight="1" x14ac:dyDescent="0.2">
      <c r="A6" s="23" t="s">
        <v>37</v>
      </c>
      <c r="B6" s="11">
        <v>2018</v>
      </c>
      <c r="C6" s="12">
        <v>16373.264563999997</v>
      </c>
      <c r="D6" s="12">
        <v>17448.685893000002</v>
      </c>
      <c r="E6" s="12">
        <v>18052.363059000003</v>
      </c>
      <c r="F6" s="12">
        <v>16557.818486</v>
      </c>
      <c r="G6" s="12">
        <v>18522.080088999999</v>
      </c>
      <c r="H6" s="99">
        <v>17888.182152999998</v>
      </c>
      <c r="I6" s="12">
        <v>18420.397043000001</v>
      </c>
      <c r="J6" s="12">
        <v>18868.173487999997</v>
      </c>
      <c r="K6" s="12">
        <v>20186.458777</v>
      </c>
      <c r="L6" s="12">
        <v>18595.138794999999</v>
      </c>
      <c r="M6" s="12">
        <v>16760.138360999998</v>
      </c>
      <c r="N6" s="12">
        <v>19159.189428000001</v>
      </c>
      <c r="O6" s="12">
        <v>216831.890136</v>
      </c>
      <c r="P6" s="12"/>
    </row>
    <row r="7" spans="1:17" ht="9" customHeight="1" x14ac:dyDescent="0.2">
      <c r="A7" s="13"/>
      <c r="B7" s="13">
        <v>2019</v>
      </c>
      <c r="C7" s="44">
        <v>18619.123125000002</v>
      </c>
      <c r="D7" s="44">
        <v>19421.334770000001</v>
      </c>
      <c r="E7" s="44">
        <v>18628.661463999997</v>
      </c>
      <c r="F7" s="44">
        <v>16960.740064999998</v>
      </c>
      <c r="G7" s="44">
        <v>18282.761141999999</v>
      </c>
      <c r="H7" s="99">
        <v>18761.933403999996</v>
      </c>
      <c r="I7" s="44"/>
      <c r="J7" s="44"/>
      <c r="K7" s="44"/>
      <c r="L7" s="44"/>
      <c r="M7" s="44"/>
      <c r="N7" s="44"/>
      <c r="O7" s="44"/>
      <c r="P7" s="12"/>
    </row>
    <row r="8" spans="1:17" ht="9" customHeight="1" x14ac:dyDescent="0.2">
      <c r="A8" s="23" t="s">
        <v>19</v>
      </c>
      <c r="B8" s="11">
        <v>2018</v>
      </c>
      <c r="C8" s="20">
        <v>24339.982366499837</v>
      </c>
      <c r="D8" s="20">
        <v>25360.603051900311</v>
      </c>
      <c r="E8" s="20">
        <v>26502.468178231975</v>
      </c>
      <c r="F8" s="20">
        <v>24207.269641631749</v>
      </c>
      <c r="G8" s="20">
        <v>25850.7541515923</v>
      </c>
      <c r="H8" s="99">
        <v>24953.391902180872</v>
      </c>
      <c r="I8" s="20">
        <v>25614.954964177017</v>
      </c>
      <c r="J8" s="20">
        <v>25408.224388937568</v>
      </c>
      <c r="K8" s="20">
        <v>28244.129370650575</v>
      </c>
      <c r="L8" s="20">
        <v>26727.468811859751</v>
      </c>
      <c r="M8" s="20">
        <v>24334.55576355644</v>
      </c>
      <c r="N8" s="20">
        <v>27146.818000799722</v>
      </c>
      <c r="O8" s="20">
        <v>308690.62059201812</v>
      </c>
      <c r="P8" s="12"/>
    </row>
    <row r="9" spans="1:17" ht="9" customHeight="1" x14ac:dyDescent="0.2">
      <c r="A9" s="13"/>
      <c r="B9" s="13">
        <v>2019</v>
      </c>
      <c r="C9" s="53">
        <v>25906.167442610109</v>
      </c>
      <c r="D9" s="53">
        <v>27405.214770741495</v>
      </c>
      <c r="E9" s="53">
        <v>26850.08715857433</v>
      </c>
      <c r="F9" s="53">
        <v>24377.616496610695</v>
      </c>
      <c r="G9" s="53">
        <v>27001.862488962957</v>
      </c>
      <c r="H9" s="99">
        <v>26368.995667802243</v>
      </c>
      <c r="I9" s="53"/>
      <c r="J9" s="53"/>
      <c r="K9" s="53"/>
      <c r="L9" s="53"/>
      <c r="M9" s="53"/>
      <c r="N9" s="53"/>
      <c r="O9" s="53"/>
      <c r="P9" s="12"/>
    </row>
    <row r="10" spans="1:17" ht="9" customHeight="1" x14ac:dyDescent="0.2">
      <c r="A10" s="23" t="s">
        <v>38</v>
      </c>
      <c r="B10" s="11"/>
      <c r="C10" s="20"/>
      <c r="D10" s="20"/>
      <c r="E10" s="20"/>
      <c r="F10" s="20"/>
      <c r="G10" s="20"/>
      <c r="H10" s="99"/>
      <c r="I10" s="20"/>
      <c r="J10" s="20"/>
      <c r="K10" s="20"/>
      <c r="L10" s="20"/>
      <c r="M10" s="20"/>
      <c r="N10" s="20"/>
      <c r="O10" s="20"/>
      <c r="P10" s="12"/>
    </row>
    <row r="11" spans="1:17" ht="9" customHeight="1" x14ac:dyDescent="0.2">
      <c r="A11" s="25" t="s">
        <v>37</v>
      </c>
      <c r="B11" s="87">
        <v>2018</v>
      </c>
      <c r="C11" s="84">
        <v>23007.804</v>
      </c>
      <c r="D11" s="84">
        <v>20636.562999999998</v>
      </c>
      <c r="E11" s="84">
        <v>23160.812000000002</v>
      </c>
      <c r="F11" s="84">
        <v>22570.46</v>
      </c>
      <c r="G11" s="84">
        <v>23341.504000000001</v>
      </c>
      <c r="H11" s="99">
        <v>23656.645</v>
      </c>
      <c r="I11" s="84">
        <v>25186.098000000002</v>
      </c>
      <c r="J11" s="84">
        <v>24117.954000000002</v>
      </c>
      <c r="K11" s="84">
        <v>21379.964</v>
      </c>
      <c r="L11" s="84">
        <v>24880.248</v>
      </c>
      <c r="M11" s="84">
        <v>20784.118999999999</v>
      </c>
      <c r="N11" s="84">
        <v>21120.084999999999</v>
      </c>
      <c r="O11" s="84">
        <v>273842.25599999999</v>
      </c>
      <c r="P11" s="12"/>
    </row>
    <row r="12" spans="1:17" ht="9" customHeight="1" x14ac:dyDescent="0.2">
      <c r="A12" s="11"/>
      <c r="B12" s="11">
        <v>2019</v>
      </c>
      <c r="C12" s="20">
        <v>23626.287</v>
      </c>
      <c r="D12" s="20">
        <v>20941.702000000001</v>
      </c>
      <c r="E12" s="20">
        <v>22251.649000000001</v>
      </c>
      <c r="F12" s="20">
        <v>23371.487000000001</v>
      </c>
      <c r="G12" s="20">
        <v>23592.648000000001</v>
      </c>
      <c r="H12" s="99">
        <v>22182.412</v>
      </c>
      <c r="I12" s="20"/>
      <c r="J12" s="20"/>
      <c r="K12" s="20"/>
      <c r="L12" s="20"/>
      <c r="M12" s="20"/>
      <c r="N12" s="20"/>
      <c r="O12" s="20"/>
      <c r="P12" s="12"/>
    </row>
    <row r="13" spans="1:17" ht="9" customHeight="1" x14ac:dyDescent="0.2">
      <c r="A13" s="25" t="s">
        <v>39</v>
      </c>
      <c r="B13" s="13"/>
      <c r="C13" s="21"/>
      <c r="D13" s="21"/>
      <c r="E13" s="21"/>
      <c r="F13" s="21"/>
      <c r="G13" s="21"/>
      <c r="H13" s="99"/>
      <c r="I13" s="21"/>
      <c r="J13" s="21"/>
      <c r="K13" s="21"/>
      <c r="L13" s="21"/>
      <c r="M13" s="21"/>
      <c r="N13" s="21"/>
      <c r="O13" s="21"/>
      <c r="P13" s="12"/>
    </row>
    <row r="14" spans="1:17" ht="9" customHeight="1" x14ac:dyDescent="0.2">
      <c r="A14" s="23" t="s">
        <v>37</v>
      </c>
      <c r="B14" s="11">
        <v>2018</v>
      </c>
      <c r="C14" s="45">
        <v>154596.53099999999</v>
      </c>
      <c r="D14" s="45">
        <v>134055.22699999998</v>
      </c>
      <c r="E14" s="45">
        <v>147614.99299999999</v>
      </c>
      <c r="F14" s="45">
        <v>135687.375</v>
      </c>
      <c r="G14" s="45">
        <v>151624.179</v>
      </c>
      <c r="H14" s="99">
        <v>141265.41500000001</v>
      </c>
      <c r="I14" s="45">
        <v>150611.54300000001</v>
      </c>
      <c r="J14" s="45">
        <v>148274.57299999997</v>
      </c>
      <c r="K14" s="45">
        <v>139315.391</v>
      </c>
      <c r="L14" s="45">
        <v>160791.66499999998</v>
      </c>
      <c r="M14" s="45">
        <v>157980.50700000001</v>
      </c>
      <c r="N14" s="45">
        <v>163882.375</v>
      </c>
      <c r="O14" s="45">
        <v>1785699.7740000002</v>
      </c>
      <c r="P14" s="12"/>
    </row>
    <row r="15" spans="1:17" ht="9" customHeight="1" x14ac:dyDescent="0.2">
      <c r="A15" s="13"/>
      <c r="B15" s="13">
        <v>2019</v>
      </c>
      <c r="C15" s="21">
        <v>154160.47600000002</v>
      </c>
      <c r="D15" s="21">
        <v>135319.45699999999</v>
      </c>
      <c r="E15" s="21">
        <f>[1]portugal!$J$14</f>
        <v>149246.45300000001</v>
      </c>
      <c r="F15" s="21">
        <v>156276.64799999999</v>
      </c>
      <c r="G15" s="21">
        <v>143796.09600000002</v>
      </c>
      <c r="H15" s="99">
        <v>135273.57499999998</v>
      </c>
      <c r="I15" s="21"/>
      <c r="J15" s="21"/>
      <c r="K15" s="21"/>
      <c r="L15" s="21"/>
      <c r="M15" s="21"/>
      <c r="N15" s="21"/>
      <c r="O15" s="21"/>
      <c r="P15" s="12"/>
    </row>
    <row r="16" spans="1:17" ht="9" customHeight="1" x14ac:dyDescent="0.2">
      <c r="A16" s="23" t="s">
        <v>40</v>
      </c>
      <c r="B16" s="11">
        <v>2018</v>
      </c>
      <c r="C16" s="45">
        <v>9584.9849219999996</v>
      </c>
      <c r="D16" s="45">
        <v>8311.4240739999987</v>
      </c>
      <c r="E16" s="45">
        <v>9152.1295659999996</v>
      </c>
      <c r="F16" s="45">
        <v>8412.6172499999975</v>
      </c>
      <c r="G16" s="45">
        <v>9400.699098000001</v>
      </c>
      <c r="H16" s="99">
        <v>8758.4557299999997</v>
      </c>
      <c r="I16" s="45">
        <v>9337.9156660000008</v>
      </c>
      <c r="J16" s="45">
        <v>9193.0235260000009</v>
      </c>
      <c r="K16" s="45">
        <v>8637.554242000002</v>
      </c>
      <c r="L16" s="45">
        <v>9969.0832299999984</v>
      </c>
      <c r="M16" s="45">
        <v>9794.7914340000007</v>
      </c>
      <c r="N16" s="45">
        <v>10160.707250000001</v>
      </c>
      <c r="O16" s="45">
        <v>110713.38598800001</v>
      </c>
      <c r="P16" s="12"/>
    </row>
    <row r="17" spans="1:16" ht="9" customHeight="1" x14ac:dyDescent="0.2">
      <c r="A17" s="13"/>
      <c r="B17" s="13">
        <v>2019</v>
      </c>
      <c r="C17" s="21">
        <v>9557.9495120000011</v>
      </c>
      <c r="D17" s="21">
        <v>8389.8063340000008</v>
      </c>
      <c r="E17" s="21">
        <f>[1]portugal!$L$14</f>
        <v>9253.2800860000007</v>
      </c>
      <c r="F17" s="21">
        <v>9689.1521759999996</v>
      </c>
      <c r="G17" s="21">
        <v>8915.3579520000003</v>
      </c>
      <c r="H17" s="99">
        <v>8386.9616500000011</v>
      </c>
      <c r="I17" s="21"/>
      <c r="J17" s="21"/>
      <c r="K17" s="21"/>
      <c r="L17" s="21"/>
      <c r="M17" s="21"/>
      <c r="N17" s="21"/>
      <c r="O17" s="21"/>
      <c r="P17" s="12"/>
    </row>
    <row r="18" spans="1:16" ht="9" customHeight="1" x14ac:dyDescent="0.2">
      <c r="A18" s="23" t="s">
        <v>41</v>
      </c>
      <c r="B18" s="11"/>
      <c r="C18" s="20"/>
      <c r="D18" s="20"/>
      <c r="E18" s="20"/>
      <c r="F18" s="20"/>
      <c r="G18" s="20"/>
      <c r="H18" s="99"/>
      <c r="I18" s="20"/>
      <c r="J18" s="20"/>
      <c r="K18" s="20"/>
      <c r="L18" s="20"/>
      <c r="M18" s="20"/>
      <c r="N18" s="20"/>
      <c r="O18" s="20"/>
      <c r="P18" s="12"/>
    </row>
    <row r="19" spans="1:16" ht="9" customHeight="1" x14ac:dyDescent="0.2">
      <c r="A19" s="88" t="s">
        <v>37</v>
      </c>
      <c r="B19" s="87">
        <v>2018</v>
      </c>
      <c r="C19" s="84">
        <v>33125.358999999997</v>
      </c>
      <c r="D19" s="84">
        <v>28128.208999999999</v>
      </c>
      <c r="E19" s="84">
        <v>31227.125</v>
      </c>
      <c r="F19" s="84">
        <v>30306.687999999998</v>
      </c>
      <c r="G19" s="84">
        <v>32682.887999999999</v>
      </c>
      <c r="H19" s="99">
        <v>32027.007000000001</v>
      </c>
      <c r="I19" s="84">
        <v>31139.99</v>
      </c>
      <c r="J19" s="84">
        <v>30351.47</v>
      </c>
      <c r="K19" s="84">
        <v>27855.65</v>
      </c>
      <c r="L19" s="84">
        <v>31704.834999999999</v>
      </c>
      <c r="M19" s="84">
        <v>27982.643</v>
      </c>
      <c r="N19" s="84">
        <v>28933.752</v>
      </c>
      <c r="O19" s="84">
        <v>365465.61599999998</v>
      </c>
      <c r="P19" s="12"/>
    </row>
    <row r="20" spans="1:16" ht="9" customHeight="1" x14ac:dyDescent="0.2">
      <c r="A20" s="11"/>
      <c r="B20" s="11">
        <v>2019</v>
      </c>
      <c r="C20" s="20">
        <v>31852.296999999999</v>
      </c>
      <c r="D20" s="20">
        <v>25858.49</v>
      </c>
      <c r="E20" s="20">
        <v>29351.773000000001</v>
      </c>
      <c r="F20" s="20">
        <v>31591.792000000001</v>
      </c>
      <c r="G20" s="20">
        <v>32389.621999999999</v>
      </c>
      <c r="H20" s="99">
        <v>30198.273000000001</v>
      </c>
      <c r="I20" s="20"/>
      <c r="J20" s="20"/>
      <c r="K20" s="20"/>
      <c r="L20" s="20"/>
      <c r="M20" s="20"/>
      <c r="N20" s="20"/>
      <c r="O20" s="20"/>
      <c r="P20" s="12"/>
    </row>
    <row r="21" spans="1:16" ht="9" customHeight="1" x14ac:dyDescent="0.2">
      <c r="A21" s="25" t="s">
        <v>40</v>
      </c>
      <c r="B21" s="87">
        <v>2018</v>
      </c>
      <c r="C21" s="14">
        <v>2053.772258</v>
      </c>
      <c r="D21" s="14">
        <v>1743.9489579999999</v>
      </c>
      <c r="E21" s="14">
        <v>1936.0817500000001</v>
      </c>
      <c r="F21" s="14">
        <v>1879.0146559999998</v>
      </c>
      <c r="G21" s="14">
        <v>2026.339056</v>
      </c>
      <c r="H21" s="99">
        <v>1985.674434</v>
      </c>
      <c r="I21" s="14">
        <v>1930.67938</v>
      </c>
      <c r="J21" s="14">
        <v>1881.79114</v>
      </c>
      <c r="K21" s="14">
        <v>1727.0503000000001</v>
      </c>
      <c r="L21" s="14">
        <v>1965.6997699999999</v>
      </c>
      <c r="M21" s="14">
        <v>1734.9238660000001</v>
      </c>
      <c r="N21" s="14">
        <v>1793.8926240000001</v>
      </c>
      <c r="O21" s="14">
        <v>22658.868192000002</v>
      </c>
      <c r="P21" s="12"/>
    </row>
    <row r="22" spans="1:16" ht="9" customHeight="1" x14ac:dyDescent="0.2">
      <c r="A22" s="11"/>
      <c r="B22" s="11">
        <v>2019</v>
      </c>
      <c r="C22" s="20">
        <v>1974.842414</v>
      </c>
      <c r="D22" s="20">
        <v>1603.2263800000001</v>
      </c>
      <c r="E22" s="20">
        <f>E20*0.062</f>
        <v>1819.8099260000001</v>
      </c>
      <c r="F22" s="20">
        <f>F20*0.062</f>
        <v>1958.691104</v>
      </c>
      <c r="G22" s="20">
        <v>2008.1565639999999</v>
      </c>
      <c r="H22" s="99">
        <f>H20*0.062</f>
        <v>1872.2929260000001</v>
      </c>
      <c r="I22" s="20"/>
      <c r="J22" s="20"/>
      <c r="K22" s="20"/>
      <c r="L22" s="20"/>
      <c r="M22" s="20"/>
      <c r="N22" s="20"/>
      <c r="O22" s="20"/>
      <c r="P22" s="12"/>
    </row>
    <row r="23" spans="1:16" ht="5.0999999999999996" customHeight="1" thickBot="1" x14ac:dyDescent="0.25">
      <c r="A23" s="15"/>
      <c r="B23" s="2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6"/>
      <c r="O23" s="6"/>
      <c r="P23" s="12"/>
    </row>
    <row r="24" spans="1:16" ht="9" customHeight="1" thickTop="1" x14ac:dyDescent="0.2">
      <c r="A24" s="205" t="s">
        <v>124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</row>
    <row r="25" spans="1:16" ht="9.9499999999999993" customHeight="1" x14ac:dyDescent="0.2">
      <c r="C25" s="30"/>
      <c r="D25" s="28"/>
      <c r="I25" s="30"/>
      <c r="J25" s="28"/>
    </row>
    <row r="26" spans="1:16" ht="9.9499999999999993" customHeight="1" x14ac:dyDescent="0.2">
      <c r="C26" s="30"/>
      <c r="D26" s="28"/>
      <c r="I26" s="30"/>
      <c r="J26" s="28"/>
    </row>
    <row r="27" spans="1:16" ht="9.9499999999999993" customHeight="1" x14ac:dyDescent="0.2">
      <c r="C27" s="30"/>
      <c r="D27" s="28"/>
      <c r="I27" s="30"/>
      <c r="J27" s="28"/>
    </row>
    <row r="28" spans="1:16" ht="9.9499999999999993" customHeight="1" x14ac:dyDescent="0.2">
      <c r="C28" s="30"/>
      <c r="D28" s="28"/>
      <c r="I28" s="30"/>
      <c r="J28" s="28"/>
    </row>
    <row r="29" spans="1:16" ht="9.9499999999999993" customHeight="1" x14ac:dyDescent="0.2">
      <c r="C29" s="30"/>
      <c r="D29" s="28"/>
      <c r="I29" s="30"/>
      <c r="J29" s="28"/>
    </row>
    <row r="30" spans="1:16" ht="9.9499999999999993" customHeight="1" x14ac:dyDescent="0.2">
      <c r="C30" s="30"/>
      <c r="D30" s="28"/>
      <c r="I30" s="30"/>
      <c r="J30" s="28"/>
    </row>
    <row r="31" spans="1:16" ht="9.9499999999999993" customHeight="1" x14ac:dyDescent="0.2">
      <c r="C31" s="30"/>
      <c r="D31" s="28"/>
      <c r="I31" s="30"/>
      <c r="J31" s="28"/>
    </row>
    <row r="32" spans="1:16" ht="9.9499999999999993" customHeight="1" x14ac:dyDescent="0.2">
      <c r="C32" s="30"/>
      <c r="D32" s="28"/>
      <c r="I32" s="30"/>
      <c r="J32" s="28"/>
    </row>
    <row r="33" spans="3:17" ht="9.9499999999999993" customHeight="1" x14ac:dyDescent="0.2">
      <c r="C33" s="30"/>
      <c r="D33" s="28"/>
      <c r="I33" s="30"/>
      <c r="J33" s="28"/>
    </row>
    <row r="34" spans="3:17" ht="9.9499999999999993" customHeight="1" x14ac:dyDescent="0.2">
      <c r="C34" s="11"/>
      <c r="D34" s="28"/>
      <c r="E34" s="69"/>
      <c r="F34" s="29"/>
      <c r="I34" s="11"/>
      <c r="J34" s="28"/>
      <c r="K34" s="69"/>
      <c r="L34" s="29"/>
    </row>
    <row r="35" spans="3:17" ht="9.9499999999999993" customHeight="1" x14ac:dyDescent="0.2">
      <c r="C35" s="11"/>
      <c r="G35" s="29"/>
      <c r="I35" s="11"/>
      <c r="M35" s="29"/>
    </row>
    <row r="36" spans="3:17" ht="9.9499999999999993" customHeight="1" x14ac:dyDescent="0.2">
      <c r="C36" s="11"/>
      <c r="G36" s="29"/>
      <c r="I36" s="11"/>
      <c r="M36" s="29"/>
    </row>
    <row r="38" spans="3:17" ht="9.9499999999999993" customHeight="1" x14ac:dyDescent="0.2">
      <c r="Q38" s="92"/>
    </row>
    <row r="76" spans="17:17" ht="9.9499999999999993" customHeight="1" x14ac:dyDescent="0.2">
      <c r="Q76" s="24"/>
    </row>
  </sheetData>
  <customSheetViews>
    <customSheetView guid="{2FDAC4EC-E39B-4993-8549-EBC83E0E378A}" showGridLines="0" showRuler="0">
      <selection sqref="A1:O24"/>
      <colBreaks count="1" manualBreakCount="1">
        <brk id="15" max="1048575" man="1"/>
      </colBreaks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2">
    <mergeCell ref="A1:O1"/>
    <mergeCell ref="A24:O2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colBreaks count="1" manualBreakCount="1">
    <brk id="15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69"/>
  <sheetViews>
    <sheetView showGridLines="0" zoomScaleNormal="100" workbookViewId="0"/>
  </sheetViews>
  <sheetFormatPr defaultRowHeight="9.9499999999999993" customHeight="1" x14ac:dyDescent="0.2"/>
  <cols>
    <col min="1" max="1" width="13.42578125" style="8" customWidth="1"/>
    <col min="2" max="2" width="4" style="8" customWidth="1"/>
    <col min="3" max="3" width="5.42578125" style="8" customWidth="1"/>
    <col min="4" max="7" width="5.5703125" style="8" customWidth="1"/>
    <col min="8" max="8" width="5.85546875" style="8" customWidth="1"/>
    <col min="9" max="9" width="5.42578125" style="8" customWidth="1"/>
    <col min="10" max="11" width="5.5703125" style="8" customWidth="1"/>
    <col min="12" max="12" width="6.28515625" style="8" customWidth="1"/>
    <col min="13" max="13" width="5.28515625" style="8" customWidth="1"/>
    <col min="14" max="14" width="5.7109375" style="8" customWidth="1"/>
    <col min="15" max="15" width="6.28515625" style="8" customWidth="1"/>
    <col min="16" max="16" width="9.42578125" style="8" bestFit="1" customWidth="1"/>
    <col min="17" max="17" width="12" style="9" customWidth="1"/>
    <col min="18" max="16384" width="9.140625" style="8"/>
  </cols>
  <sheetData>
    <row r="1" spans="1:17" s="70" customFormat="1" ht="12" customHeight="1" x14ac:dyDescent="0.2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Q1" s="112" t="s">
        <v>131</v>
      </c>
    </row>
    <row r="2" spans="1:17" ht="9" customHeight="1" x14ac:dyDescent="0.2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43</v>
      </c>
    </row>
    <row r="3" spans="1:17" ht="9.9499999999999993" customHeight="1" x14ac:dyDescent="0.2">
      <c r="A3" s="126"/>
      <c r="B3" s="194" t="s">
        <v>101</v>
      </c>
      <c r="C3" s="194" t="s">
        <v>103</v>
      </c>
      <c r="D3" s="194" t="s">
        <v>104</v>
      </c>
      <c r="E3" s="194" t="s">
        <v>105</v>
      </c>
      <c r="F3" s="194" t="s">
        <v>106</v>
      </c>
      <c r="G3" s="194" t="s">
        <v>107</v>
      </c>
      <c r="H3" s="194" t="s">
        <v>108</v>
      </c>
      <c r="I3" s="194" t="s">
        <v>109</v>
      </c>
      <c r="J3" s="194" t="s">
        <v>110</v>
      </c>
      <c r="K3" s="194" t="s">
        <v>111</v>
      </c>
      <c r="L3" s="194" t="s">
        <v>115</v>
      </c>
      <c r="M3" s="194" t="s">
        <v>113</v>
      </c>
      <c r="N3" s="194" t="s">
        <v>114</v>
      </c>
      <c r="O3" s="194" t="s">
        <v>18</v>
      </c>
    </row>
    <row r="4" spans="1:17" ht="5.0999999999999996" customHeight="1" x14ac:dyDescent="0.2">
      <c r="A4" s="9"/>
      <c r="B4" s="9"/>
      <c r="C4" s="9"/>
      <c r="D4" s="143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7" ht="9" customHeight="1" x14ac:dyDescent="0.2">
      <c r="A5" s="10" t="s">
        <v>44</v>
      </c>
      <c r="B5" s="10"/>
      <c r="C5" s="21"/>
      <c r="D5" s="21"/>
      <c r="E5" s="21"/>
      <c r="F5" s="21"/>
      <c r="G5" s="21"/>
      <c r="H5" s="113"/>
      <c r="I5" s="21"/>
      <c r="J5" s="21"/>
      <c r="K5" s="21"/>
      <c r="L5" s="21"/>
      <c r="M5" s="21"/>
      <c r="N5" s="21"/>
      <c r="O5" s="21"/>
    </row>
    <row r="6" spans="1:17" ht="9" customHeight="1" x14ac:dyDescent="0.2">
      <c r="A6" s="9" t="s">
        <v>45</v>
      </c>
      <c r="B6" s="9">
        <v>2018</v>
      </c>
      <c r="C6" s="20">
        <v>159652.200645</v>
      </c>
      <c r="D6" s="20">
        <v>149361.59478599997</v>
      </c>
      <c r="E6" s="20">
        <v>168663.74068699998</v>
      </c>
      <c r="F6" s="20">
        <v>168409.95385099997</v>
      </c>
      <c r="G6" s="20">
        <v>176388.51334199999</v>
      </c>
      <c r="H6" s="113">
        <v>163045.716525</v>
      </c>
      <c r="I6" s="20">
        <v>160530.43531299999</v>
      </c>
      <c r="J6" s="20">
        <v>150185.53905600001</v>
      </c>
      <c r="K6" s="20">
        <v>139284.12549499999</v>
      </c>
      <c r="L6" s="20">
        <v>142303.68736499996</v>
      </c>
      <c r="M6" s="20">
        <v>138750.18399799999</v>
      </c>
      <c r="N6" s="20">
        <v>147879.42712399998</v>
      </c>
      <c r="O6" s="20">
        <v>1864455.1181869998</v>
      </c>
      <c r="P6" s="67"/>
    </row>
    <row r="7" spans="1:17" ht="9" customHeight="1" x14ac:dyDescent="0.2">
      <c r="A7" s="10"/>
      <c r="B7" s="10">
        <v>2019</v>
      </c>
      <c r="C7" s="21">
        <f>155.023210659*1000</f>
        <v>155023.210659</v>
      </c>
      <c r="D7" s="21">
        <v>146081.97141399997</v>
      </c>
      <c r="E7" s="21">
        <v>165536.78779499998</v>
      </c>
      <c r="F7" s="21">
        <v>166029.33257999999</v>
      </c>
      <c r="G7" s="21">
        <v>171354.82183299999</v>
      </c>
      <c r="H7" s="113">
        <v>161290.26272399997</v>
      </c>
      <c r="I7" s="21"/>
      <c r="J7" s="21"/>
      <c r="K7" s="21"/>
      <c r="L7" s="21"/>
      <c r="M7" s="21"/>
      <c r="N7" s="21"/>
      <c r="O7" s="21"/>
      <c r="P7" s="67"/>
    </row>
    <row r="8" spans="1:17" ht="9" customHeight="1" x14ac:dyDescent="0.2">
      <c r="A8" s="9" t="s">
        <v>118</v>
      </c>
      <c r="B8" s="9">
        <v>2018</v>
      </c>
      <c r="C8" s="20">
        <v>89519.379854999992</v>
      </c>
      <c r="D8" s="20">
        <v>80828.902545999998</v>
      </c>
      <c r="E8" s="20">
        <v>91534.502909000003</v>
      </c>
      <c r="F8" s="20">
        <v>94033.572809999983</v>
      </c>
      <c r="G8" s="20">
        <v>97277.257236000005</v>
      </c>
      <c r="H8" s="113">
        <v>89454.580710999973</v>
      </c>
      <c r="I8" s="20">
        <v>85034.420325999992</v>
      </c>
      <c r="J8" s="20">
        <v>83546.006018999993</v>
      </c>
      <c r="K8" s="20">
        <v>74798.779955999984</v>
      </c>
      <c r="L8" s="20">
        <v>79736.682626999987</v>
      </c>
      <c r="M8" s="20">
        <v>78057.635406999994</v>
      </c>
      <c r="N8" s="20">
        <v>86152.827869000001</v>
      </c>
      <c r="O8" s="20">
        <v>1029974.548271</v>
      </c>
      <c r="P8" s="67"/>
    </row>
    <row r="9" spans="1:17" ht="9" customHeight="1" x14ac:dyDescent="0.2">
      <c r="A9" s="10"/>
      <c r="B9" s="10">
        <v>2019</v>
      </c>
      <c r="C9" s="21">
        <v>85053.296720999977</v>
      </c>
      <c r="D9" s="21">
        <v>78274.617818999992</v>
      </c>
      <c r="E9" s="21">
        <v>88727.720482999997</v>
      </c>
      <c r="F9" s="21">
        <v>88977.651522</v>
      </c>
      <c r="G9" s="21">
        <v>91381.913475000008</v>
      </c>
      <c r="H9" s="113">
        <v>79372.822748999999</v>
      </c>
      <c r="I9" s="21"/>
      <c r="J9" s="21"/>
      <c r="K9" s="21"/>
      <c r="L9" s="21"/>
      <c r="M9" s="21"/>
      <c r="N9" s="21"/>
      <c r="O9" s="21"/>
      <c r="P9" s="67"/>
    </row>
    <row r="10" spans="1:17" ht="9" customHeight="1" x14ac:dyDescent="0.2">
      <c r="A10" s="9" t="s">
        <v>46</v>
      </c>
      <c r="B10" s="9">
        <v>2018</v>
      </c>
      <c r="C10" s="20">
        <v>68054.974854999979</v>
      </c>
      <c r="D10" s="20">
        <v>60063.550545999991</v>
      </c>
      <c r="E10" s="20">
        <v>67806.538908999995</v>
      </c>
      <c r="F10" s="20">
        <v>71191.07580999998</v>
      </c>
      <c r="G10" s="20">
        <v>72674.732235999996</v>
      </c>
      <c r="H10" s="113">
        <v>67052.405710999985</v>
      </c>
      <c r="I10" s="20">
        <v>62084.702325999999</v>
      </c>
      <c r="J10" s="20">
        <v>61137.835018999998</v>
      </c>
      <c r="K10" s="20">
        <v>54537.503955999993</v>
      </c>
      <c r="L10" s="20">
        <v>56813.375627000001</v>
      </c>
      <c r="M10" s="20">
        <v>58322.120407000002</v>
      </c>
      <c r="N10" s="20">
        <v>66491.147869000008</v>
      </c>
      <c r="O10" s="20">
        <v>766229.96327099984</v>
      </c>
      <c r="P10" s="67"/>
    </row>
    <row r="11" spans="1:17" ht="9" customHeight="1" x14ac:dyDescent="0.2">
      <c r="A11" s="10"/>
      <c r="B11" s="10">
        <v>2019</v>
      </c>
      <c r="C11" s="21">
        <v>64460.172720999995</v>
      </c>
      <c r="D11" s="21">
        <v>57604.391818999997</v>
      </c>
      <c r="E11" s="21">
        <v>65986.776482999994</v>
      </c>
      <c r="F11" s="21">
        <v>65669.196521999998</v>
      </c>
      <c r="G11" s="21">
        <v>67095.134474999999</v>
      </c>
      <c r="H11" s="113">
        <v>57106.449748999999</v>
      </c>
      <c r="I11" s="21"/>
      <c r="J11" s="21"/>
      <c r="K11" s="21"/>
      <c r="L11" s="21"/>
      <c r="M11" s="21"/>
      <c r="N11" s="21"/>
      <c r="O11" s="21"/>
      <c r="P11" s="67"/>
    </row>
    <row r="12" spans="1:17" ht="9" customHeight="1" x14ac:dyDescent="0.2">
      <c r="A12" s="9" t="s">
        <v>97</v>
      </c>
      <c r="B12" s="9">
        <v>2018</v>
      </c>
      <c r="C12" s="20">
        <v>1825.663</v>
      </c>
      <c r="D12" s="20">
        <v>1750.9589999999998</v>
      </c>
      <c r="E12" s="20">
        <v>2139.7289999999998</v>
      </c>
      <c r="F12" s="20">
        <v>2173.6659999999997</v>
      </c>
      <c r="G12" s="20">
        <v>1777.537</v>
      </c>
      <c r="H12" s="113">
        <v>1807.6879999999999</v>
      </c>
      <c r="I12" s="20">
        <v>1768.319</v>
      </c>
      <c r="J12" s="20">
        <v>1874.337</v>
      </c>
      <c r="K12" s="20">
        <v>1630.2460000000001</v>
      </c>
      <c r="L12" s="20">
        <v>2123.4989999999998</v>
      </c>
      <c r="M12" s="20">
        <v>2572.8620000000001</v>
      </c>
      <c r="N12" s="20">
        <v>2055.5830000000001</v>
      </c>
      <c r="O12" s="20">
        <v>23500.088</v>
      </c>
      <c r="P12" s="67"/>
    </row>
    <row r="13" spans="1:17" ht="9" customHeight="1" x14ac:dyDescent="0.2">
      <c r="A13" s="10"/>
      <c r="B13" s="10">
        <v>2019</v>
      </c>
      <c r="C13" s="21">
        <v>1218.991</v>
      </c>
      <c r="D13" s="21">
        <v>1492.4449999999999</v>
      </c>
      <c r="E13" s="21">
        <v>1970.375</v>
      </c>
      <c r="F13" s="21">
        <v>1958.0010000000002</v>
      </c>
      <c r="G13" s="21">
        <v>2036.6879999999999</v>
      </c>
      <c r="H13" s="113">
        <v>1694.8689999999999</v>
      </c>
      <c r="I13" s="21"/>
      <c r="J13" s="21"/>
      <c r="K13" s="21"/>
      <c r="L13" s="21"/>
      <c r="M13" s="21"/>
      <c r="N13" s="21"/>
      <c r="O13" s="21"/>
      <c r="P13" s="67"/>
    </row>
    <row r="14" spans="1:17" ht="9" customHeight="1" x14ac:dyDescent="0.2">
      <c r="A14" s="9" t="s">
        <v>47</v>
      </c>
      <c r="B14" s="9">
        <v>2018</v>
      </c>
      <c r="C14" s="20">
        <v>509.19000000000005</v>
      </c>
      <c r="D14" s="20">
        <v>691.69999999999993</v>
      </c>
      <c r="E14" s="20">
        <v>874.82499999999993</v>
      </c>
      <c r="F14" s="20">
        <v>831.17499999999995</v>
      </c>
      <c r="G14" s="20">
        <v>929.88</v>
      </c>
      <c r="H14" s="113">
        <v>828.32499999999993</v>
      </c>
      <c r="I14" s="20">
        <v>593.14499999999998</v>
      </c>
      <c r="J14" s="20">
        <v>545.90000000000009</v>
      </c>
      <c r="K14" s="20">
        <v>441.76</v>
      </c>
      <c r="L14" s="20">
        <v>592.625</v>
      </c>
      <c r="M14" s="20">
        <v>377.63499999999999</v>
      </c>
      <c r="N14" s="20">
        <v>439.5</v>
      </c>
      <c r="O14" s="20">
        <v>7655.66</v>
      </c>
      <c r="P14" s="67"/>
    </row>
    <row r="15" spans="1:17" ht="9" customHeight="1" x14ac:dyDescent="0.2">
      <c r="A15" s="10" t="s">
        <v>48</v>
      </c>
      <c r="B15" s="10">
        <v>2019</v>
      </c>
      <c r="C15" s="21">
        <v>738.15</v>
      </c>
      <c r="D15" s="21">
        <v>595.35</v>
      </c>
      <c r="E15" s="21">
        <v>1329.4939999999999</v>
      </c>
      <c r="F15" s="21">
        <v>773.89</v>
      </c>
      <c r="G15" s="21">
        <v>733.22500000000002</v>
      </c>
      <c r="H15" s="113">
        <v>732.63499999999999</v>
      </c>
      <c r="I15" s="21"/>
      <c r="J15" s="21"/>
      <c r="K15" s="21"/>
      <c r="L15" s="21"/>
      <c r="M15" s="21"/>
      <c r="N15" s="21"/>
      <c r="O15" s="21"/>
      <c r="P15" s="67"/>
    </row>
    <row r="16" spans="1:17" ht="9" customHeight="1" x14ac:dyDescent="0.2">
      <c r="A16" s="9" t="s">
        <v>49</v>
      </c>
      <c r="B16" s="9">
        <v>2018</v>
      </c>
      <c r="C16" s="20">
        <v>1785.1999999999998</v>
      </c>
      <c r="D16" s="20">
        <v>2000.0529999999999</v>
      </c>
      <c r="E16" s="20">
        <v>2573.346</v>
      </c>
      <c r="F16" s="20">
        <v>2209.6749999999997</v>
      </c>
      <c r="G16" s="20">
        <v>2175.3999999999996</v>
      </c>
      <c r="H16" s="113">
        <v>2070.6000000000004</v>
      </c>
      <c r="I16" s="20">
        <v>1959.7750000000001</v>
      </c>
      <c r="J16" s="20">
        <v>1436.9749999999999</v>
      </c>
      <c r="K16" s="20">
        <v>1479.828</v>
      </c>
      <c r="L16" s="20">
        <v>969.69799999999998</v>
      </c>
      <c r="M16" s="20">
        <v>763.67600000000004</v>
      </c>
      <c r="N16" s="20">
        <v>1358.8620000000001</v>
      </c>
      <c r="O16" s="20">
        <v>20783.088</v>
      </c>
      <c r="P16" s="67"/>
    </row>
    <row r="17" spans="1:17" ht="9" customHeight="1" x14ac:dyDescent="0.2">
      <c r="A17" s="10"/>
      <c r="B17" s="10">
        <v>2019</v>
      </c>
      <c r="C17" s="21">
        <v>1586.0749999999998</v>
      </c>
      <c r="D17" s="21">
        <v>1973.8</v>
      </c>
      <c r="E17" s="21">
        <v>2255.4989999999998</v>
      </c>
      <c r="F17" s="21">
        <v>2319.6</v>
      </c>
      <c r="G17" s="21">
        <v>2452.201</v>
      </c>
      <c r="H17" s="113">
        <v>2338.7750000000001</v>
      </c>
      <c r="I17" s="21"/>
      <c r="J17" s="21"/>
      <c r="K17" s="21"/>
      <c r="L17" s="21"/>
      <c r="M17" s="21"/>
      <c r="N17" s="21"/>
      <c r="O17" s="21"/>
      <c r="P17" s="67"/>
    </row>
    <row r="18" spans="1:17" ht="9" customHeight="1" x14ac:dyDescent="0.2">
      <c r="A18" s="9" t="s">
        <v>50</v>
      </c>
      <c r="B18" s="9">
        <v>2018</v>
      </c>
      <c r="C18" s="20">
        <v>2995.5509999999999</v>
      </c>
      <c r="D18" s="20">
        <v>2797.5240000000003</v>
      </c>
      <c r="E18" s="20">
        <v>3111.8820000000001</v>
      </c>
      <c r="F18" s="20">
        <v>2759.136</v>
      </c>
      <c r="G18" s="20">
        <v>2822.5699999999997</v>
      </c>
      <c r="H18" s="113">
        <v>2833.2220000000002</v>
      </c>
      <c r="I18" s="20">
        <v>2582.3209999999999</v>
      </c>
      <c r="J18" s="20">
        <v>2162.616</v>
      </c>
      <c r="K18" s="20">
        <v>2111.3970000000004</v>
      </c>
      <c r="L18" s="20">
        <v>2314.1790000000001</v>
      </c>
      <c r="M18" s="20">
        <v>2159.0340000000001</v>
      </c>
      <c r="N18" s="20">
        <v>2452.0859999999998</v>
      </c>
      <c r="O18" s="20">
        <v>31101.518</v>
      </c>
      <c r="P18" s="67"/>
    </row>
    <row r="19" spans="1:17" ht="9" customHeight="1" x14ac:dyDescent="0.2">
      <c r="A19" s="10"/>
      <c r="B19" s="10">
        <v>2019</v>
      </c>
      <c r="C19" s="21">
        <v>2501.7060000000001</v>
      </c>
      <c r="D19" s="21">
        <v>2603.9050000000002</v>
      </c>
      <c r="E19" s="21">
        <v>2689.2510000000002</v>
      </c>
      <c r="F19" s="21">
        <v>2750.9340000000002</v>
      </c>
      <c r="G19" s="21">
        <v>2734.1080000000002</v>
      </c>
      <c r="H19" s="113">
        <v>2654.797</v>
      </c>
      <c r="I19" s="21"/>
      <c r="J19" s="21"/>
      <c r="K19" s="21"/>
      <c r="L19" s="21"/>
      <c r="M19" s="21"/>
      <c r="N19" s="21"/>
      <c r="O19" s="21"/>
      <c r="P19" s="67"/>
    </row>
    <row r="20" spans="1:17" ht="9" customHeight="1" x14ac:dyDescent="0.2">
      <c r="A20" s="9" t="s">
        <v>51</v>
      </c>
      <c r="B20" s="9">
        <v>2018</v>
      </c>
      <c r="C20" s="20">
        <v>5302.5129999999999</v>
      </c>
      <c r="D20" s="20">
        <v>4915.4220000000005</v>
      </c>
      <c r="E20" s="20">
        <v>5242.8850000000002</v>
      </c>
      <c r="F20" s="20">
        <v>5166.4870000000001</v>
      </c>
      <c r="G20" s="20">
        <v>5646.8789999999999</v>
      </c>
      <c r="H20" s="113">
        <v>5084.4549999999999</v>
      </c>
      <c r="I20" s="20">
        <v>5554.8109999999997</v>
      </c>
      <c r="J20" s="20">
        <v>5398.3450000000003</v>
      </c>
      <c r="K20" s="20">
        <v>4971.8059999999996</v>
      </c>
      <c r="L20" s="20">
        <v>5319.9829999999993</v>
      </c>
      <c r="M20" s="20">
        <v>5195.692</v>
      </c>
      <c r="N20" s="20">
        <v>4917.7699999999995</v>
      </c>
      <c r="O20" s="20">
        <v>62717.048000000003</v>
      </c>
      <c r="P20" s="67"/>
    </row>
    <row r="21" spans="1:17" ht="9" customHeight="1" x14ac:dyDescent="0.2">
      <c r="A21" s="10"/>
      <c r="B21" s="10">
        <v>2019</v>
      </c>
      <c r="C21" s="21">
        <v>5528.8090000000002</v>
      </c>
      <c r="D21" s="21">
        <v>5019.0149999999994</v>
      </c>
      <c r="E21" s="21">
        <v>5238.5330000000004</v>
      </c>
      <c r="F21" s="21">
        <v>5624.8579999999993</v>
      </c>
      <c r="G21" s="21">
        <v>5802.6179999999995</v>
      </c>
      <c r="H21" s="113">
        <v>5095.5779999999995</v>
      </c>
      <c r="I21" s="21"/>
      <c r="J21" s="21"/>
      <c r="K21" s="21"/>
      <c r="L21" s="21"/>
      <c r="M21" s="21"/>
      <c r="N21" s="21"/>
      <c r="O21" s="21"/>
      <c r="P21" s="67"/>
    </row>
    <row r="22" spans="1:17" ht="9" customHeight="1" x14ac:dyDescent="0.2">
      <c r="A22" s="9" t="s">
        <v>52</v>
      </c>
      <c r="B22" s="9">
        <v>2018</v>
      </c>
      <c r="C22" s="20">
        <v>9046.2880000000005</v>
      </c>
      <c r="D22" s="20">
        <v>8609.6939999999995</v>
      </c>
      <c r="E22" s="20">
        <v>9785.2970000000005</v>
      </c>
      <c r="F22" s="20">
        <v>9702.3580000000002</v>
      </c>
      <c r="G22" s="20">
        <v>11250.259</v>
      </c>
      <c r="H22" s="113">
        <v>9777.8850000000002</v>
      </c>
      <c r="I22" s="20">
        <v>10491.347</v>
      </c>
      <c r="J22" s="20">
        <v>10989.998</v>
      </c>
      <c r="K22" s="20">
        <v>9626.2389999999996</v>
      </c>
      <c r="L22" s="20">
        <v>11603.323</v>
      </c>
      <c r="M22" s="20">
        <v>8666.616</v>
      </c>
      <c r="N22" s="20">
        <v>8437.8790000000008</v>
      </c>
      <c r="O22" s="20">
        <v>117987.18299999999</v>
      </c>
      <c r="P22" s="67"/>
    </row>
    <row r="23" spans="1:17" ht="9" customHeight="1" x14ac:dyDescent="0.2">
      <c r="A23" s="10"/>
      <c r="B23" s="10">
        <v>2019</v>
      </c>
      <c r="C23" s="21">
        <v>9019.393</v>
      </c>
      <c r="D23" s="21">
        <v>8985.7109999999993</v>
      </c>
      <c r="E23" s="21">
        <v>9257.7919999999995</v>
      </c>
      <c r="F23" s="21">
        <v>9881.1719999999987</v>
      </c>
      <c r="G23" s="21">
        <v>10527.939</v>
      </c>
      <c r="H23" s="113">
        <v>9749.719000000001</v>
      </c>
      <c r="I23" s="21"/>
      <c r="J23" s="21"/>
      <c r="K23" s="21"/>
      <c r="L23" s="21"/>
      <c r="M23" s="21"/>
      <c r="N23" s="21"/>
      <c r="O23" s="21"/>
      <c r="P23" s="67"/>
    </row>
    <row r="24" spans="1:17" ht="5.0999999999999996" customHeight="1" thickBot="1" x14ac:dyDescent="0.25">
      <c r="A24" s="15"/>
      <c r="B24" s="1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7" ht="9.9499999999999993" customHeight="1" thickTop="1" x14ac:dyDescent="0.2">
      <c r="A25" s="22" t="s">
        <v>119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31" spans="1:17" ht="9.9499999999999993" customHeight="1" x14ac:dyDescent="0.2">
      <c r="Q31" s="92"/>
    </row>
    <row r="69" spans="17:17" ht="9.9499999999999993" customHeight="1" x14ac:dyDescent="0.2">
      <c r="Q69" s="24"/>
    </row>
  </sheetData>
  <customSheetViews>
    <customSheetView guid="{2FDAC4EC-E39B-4993-8549-EBC83E0E378A}" showGridLines="0" showRuler="0">
      <selection activeCell="A23" sqref="A23:IV23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mjoao.lucas</cp:lastModifiedBy>
  <cp:lastPrinted>2019-01-16T13:33:38Z</cp:lastPrinted>
  <dcterms:created xsi:type="dcterms:W3CDTF">2000-12-20T17:56:46Z</dcterms:created>
  <dcterms:modified xsi:type="dcterms:W3CDTF">2019-08-14T14:50:49Z</dcterms:modified>
</cp:coreProperties>
</file>